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995" activeTab="1"/>
  </bookViews>
  <sheets>
    <sheet name="Track Results" sheetId="1" r:id="rId1"/>
    <sheet name="Field Results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<sst xmlns="http://schemas.openxmlformats.org/spreadsheetml/2006/main" count="82" uniqueCount="72">
  <si>
    <t>Event</t>
  </si>
  <si>
    <t xml:space="preserve"> Pos</t>
  </si>
  <si>
    <t>Num</t>
  </si>
  <si>
    <t>Time</t>
  </si>
  <si>
    <t>Name</t>
  </si>
  <si>
    <t>Cat</t>
  </si>
  <si>
    <t>Club</t>
  </si>
  <si>
    <t>150m</t>
  </si>
  <si>
    <t>200m H1</t>
  </si>
  <si>
    <t>200m H2</t>
  </si>
  <si>
    <t>200m H3</t>
  </si>
  <si>
    <t>200m H4</t>
  </si>
  <si>
    <t>U13G 600m</t>
  </si>
  <si>
    <t>1.52.9</t>
  </si>
  <si>
    <t>1.57.7</t>
  </si>
  <si>
    <t>1.58.6</t>
  </si>
  <si>
    <t>1.59.2</t>
  </si>
  <si>
    <t>1.59.7</t>
  </si>
  <si>
    <t>U11 600m</t>
  </si>
  <si>
    <t>2.00.5</t>
  </si>
  <si>
    <t>2.01.9</t>
  </si>
  <si>
    <t>2.04.2</t>
  </si>
  <si>
    <t>2.05.3</t>
  </si>
  <si>
    <t>2.10.9</t>
  </si>
  <si>
    <t>2.11.5</t>
  </si>
  <si>
    <t>2.16.9</t>
  </si>
  <si>
    <t>2.17.4</t>
  </si>
  <si>
    <t>2.30.7</t>
  </si>
  <si>
    <t>2.41.5</t>
  </si>
  <si>
    <t>Under 11G</t>
  </si>
  <si>
    <t>2.41.8</t>
  </si>
  <si>
    <t>2.45.9</t>
  </si>
  <si>
    <t>2.48.3</t>
  </si>
  <si>
    <t>2.53.9</t>
  </si>
  <si>
    <t>2.59.0</t>
  </si>
  <si>
    <t>800m</t>
  </si>
  <si>
    <t>2.02.4</t>
  </si>
  <si>
    <t>2.04.5</t>
  </si>
  <si>
    <t>2.18.9</t>
  </si>
  <si>
    <t>2.21.3</t>
  </si>
  <si>
    <t>2.21.9</t>
  </si>
  <si>
    <t>2.26.0</t>
  </si>
  <si>
    <t>2.32.4</t>
  </si>
  <si>
    <t>2.42.1</t>
  </si>
  <si>
    <t>2.53.2</t>
  </si>
  <si>
    <t>600m Mixed</t>
  </si>
  <si>
    <t>2.02.1</t>
  </si>
  <si>
    <t>2.15.4</t>
  </si>
  <si>
    <t>2.22.7</t>
  </si>
  <si>
    <t>2.25.2</t>
  </si>
  <si>
    <t>2.29.9</t>
  </si>
  <si>
    <t>2.39.5</t>
  </si>
  <si>
    <t>3k</t>
  </si>
  <si>
    <t>8.43.0</t>
  </si>
  <si>
    <t>8.49.7</t>
  </si>
  <si>
    <t>8.49.9</t>
  </si>
  <si>
    <t>9.19.5</t>
  </si>
  <si>
    <t>Jamie Styles</t>
  </si>
  <si>
    <t>9.21.9</t>
  </si>
  <si>
    <t>9.30.5</t>
  </si>
  <si>
    <t>10.01.8</t>
  </si>
  <si>
    <t>10.14.5</t>
  </si>
  <si>
    <t>10.44.7</t>
  </si>
  <si>
    <t>11.00.4</t>
  </si>
  <si>
    <t>11.25.9</t>
  </si>
  <si>
    <t>11.53.8</t>
  </si>
  <si>
    <t>12.24.7</t>
  </si>
  <si>
    <t>Dist</t>
  </si>
  <si>
    <t>Javelin</t>
  </si>
  <si>
    <t>Shot U11B</t>
  </si>
  <si>
    <t>Shot U11G</t>
  </si>
  <si>
    <t>Discus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</si>
</sst>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23">
    <font>
      <sz val="11"/>
      <color theme="1"/>
      <name val="Calibri"/>
      <charset val="134"/>
      <scheme val="minor"/>
    </font>
    <font>
      <b/>
      <sz val="14"/>
      <name val="Corbel"/>
      <charset val="134"/>
    </font>
    <font>
      <sz val="14"/>
      <name val="Corbel"/>
      <charset val="134"/>
    </font>
    <font>
      <sz val="14"/>
      <name val="Corbe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9" borderId="11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YSDJuly%20Result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tries"/>
      <sheetName val="Sheet3"/>
      <sheetName val="Clubs"/>
      <sheetName val="JV entered"/>
      <sheetName val="TRACK RESULTS"/>
      <sheetName val="FIELD RESULTS"/>
      <sheetName val="Jav"/>
      <sheetName val="Jav (2)"/>
      <sheetName val="Disc"/>
      <sheetName val="Track Start list"/>
      <sheetName val="Field List"/>
      <sheetName val="Age Group"/>
      <sheetName val="Timetable"/>
      <sheetName val="Info"/>
      <sheetName val="HJ"/>
      <sheetName val="PV"/>
      <sheetName val="SP"/>
      <sheetName val="LJ"/>
      <sheetName val="TJ"/>
      <sheetName val="Howler"/>
      <sheetName val="HT"/>
    </sheetNames>
    <sheetDataSet>
      <sheetData sheetId="0"/>
      <sheetData sheetId="1">
        <row r="1">
          <cell r="A1" t="str">
            <v>Num</v>
          </cell>
          <cell r="B1" t="str">
            <v>Full Name</v>
          </cell>
          <cell r="C1" t="str">
            <v>Cat</v>
          </cell>
          <cell r="D1" t="str">
            <v>Club Name</v>
          </cell>
        </row>
        <row r="2">
          <cell r="A2">
            <v>37</v>
          </cell>
          <cell r="B2" t="str">
            <v>John Wiles</v>
          </cell>
          <cell r="C2" t="str">
            <v>V70M</v>
          </cell>
          <cell r="D2" t="str">
            <v>NEVAC</v>
          </cell>
        </row>
        <row r="3">
          <cell r="A3">
            <v>80</v>
          </cell>
          <cell r="B3" t="str">
            <v>Darcy Metcalf</v>
          </cell>
          <cell r="C3" t="str">
            <v>Under 17W</v>
          </cell>
          <cell r="D3" t="str">
            <v>Gateshead Harriers AC</v>
          </cell>
        </row>
        <row r="4">
          <cell r="A4">
            <v>81</v>
          </cell>
          <cell r="B4" t="str">
            <v>Sebastian Metcalf</v>
          </cell>
          <cell r="C4" t="str">
            <v>Under 15B</v>
          </cell>
          <cell r="D4" t="str">
            <v>Gateshead Harriers AC</v>
          </cell>
        </row>
        <row r="5">
          <cell r="A5">
            <v>82</v>
          </cell>
          <cell r="B5" t="str">
            <v>Chris Snook-Lumb</v>
          </cell>
          <cell r="C5" t="str">
            <v>Senior M</v>
          </cell>
          <cell r="D5" t="str">
            <v>Durham City Harriers</v>
          </cell>
        </row>
        <row r="6">
          <cell r="A6">
            <v>83</v>
          </cell>
          <cell r="B6" t="str">
            <v>Florence Granger</v>
          </cell>
          <cell r="C6" t="str">
            <v>Under 11G</v>
          </cell>
          <cell r="D6" t="str">
            <v>Middlesbrough AC (Mandale)</v>
          </cell>
        </row>
        <row r="7">
          <cell r="A7">
            <v>84</v>
          </cell>
          <cell r="B7" t="str">
            <v>Erin Fuller</v>
          </cell>
          <cell r="C7" t="str">
            <v>Under 17W</v>
          </cell>
          <cell r="D7" t="str">
            <v>Middlesbrough AC (Mandale)</v>
          </cell>
        </row>
        <row r="8">
          <cell r="A8">
            <v>85</v>
          </cell>
          <cell r="B8" t="str">
            <v>Macy James</v>
          </cell>
          <cell r="C8" t="str">
            <v>Under 17W</v>
          </cell>
          <cell r="D8" t="str">
            <v>Middlesbrough AC (Mandale)</v>
          </cell>
        </row>
        <row r="9">
          <cell r="A9">
            <v>86</v>
          </cell>
          <cell r="B9" t="str">
            <v>Leoni Pye</v>
          </cell>
          <cell r="C9" t="str">
            <v>Under 20W</v>
          </cell>
          <cell r="D9" t="str">
            <v>Middlesbrough AC (Mandale)</v>
          </cell>
        </row>
        <row r="10">
          <cell r="A10">
            <v>87</v>
          </cell>
          <cell r="B10" t="str">
            <v>Naiomi Pye</v>
          </cell>
          <cell r="C10" t="str">
            <v>Under 20W</v>
          </cell>
          <cell r="D10" t="str">
            <v>Middlesbrough AC (Mandale)</v>
          </cell>
        </row>
        <row r="11">
          <cell r="A11">
            <v>88</v>
          </cell>
          <cell r="B11" t="str">
            <v>Iona Richings</v>
          </cell>
          <cell r="C11" t="str">
            <v>Senior W</v>
          </cell>
          <cell r="D11" t="str">
            <v>Darlington Harriers AC</v>
          </cell>
        </row>
        <row r="12">
          <cell r="A12">
            <v>89</v>
          </cell>
          <cell r="B12" t="str">
            <v>Gary Atkinson</v>
          </cell>
          <cell r="C12" t="str">
            <v>Senior M</v>
          </cell>
          <cell r="D12" t="str">
            <v>Evenwood Road Runners</v>
          </cell>
        </row>
        <row r="13">
          <cell r="A13">
            <v>90</v>
          </cell>
          <cell r="B13" t="str">
            <v>Elijah McLuckie</v>
          </cell>
          <cell r="C13" t="str">
            <v>Under 13B</v>
          </cell>
          <cell r="D13" t="str">
            <v>Aycliffe Running Club</v>
          </cell>
        </row>
        <row r="14">
          <cell r="A14">
            <v>91</v>
          </cell>
          <cell r="B14" t="str">
            <v>Lucy Payne</v>
          </cell>
          <cell r="C14" t="str">
            <v>Under 15G</v>
          </cell>
          <cell r="D14" t="str">
            <v>Hartlepool Athletics Club</v>
          </cell>
        </row>
        <row r="15">
          <cell r="A15">
            <v>92</v>
          </cell>
          <cell r="B15" t="str">
            <v>Rohan McBean</v>
          </cell>
          <cell r="C15" t="str">
            <v>Under 11B</v>
          </cell>
          <cell r="D15" t="str">
            <v>Hartlepool Athletics Club</v>
          </cell>
        </row>
        <row r="16">
          <cell r="A16">
            <v>93</v>
          </cell>
          <cell r="B16" t="str">
            <v>Nieve Greenan</v>
          </cell>
          <cell r="C16" t="str">
            <v>Under 15G</v>
          </cell>
          <cell r="D16" t="str">
            <v>Hartlepool Athletics Club</v>
          </cell>
        </row>
        <row r="17">
          <cell r="A17">
            <v>94</v>
          </cell>
          <cell r="B17" t="str">
            <v>Reuben Grayson</v>
          </cell>
          <cell r="C17" t="str">
            <v>Under 13B</v>
          </cell>
          <cell r="D17" t="str">
            <v>Hartlepool Athletics Club</v>
          </cell>
        </row>
        <row r="18">
          <cell r="A18">
            <v>95</v>
          </cell>
          <cell r="B18" t="str">
            <v>Dawit Asmelash</v>
          </cell>
          <cell r="C18" t="str">
            <v>Under 15B</v>
          </cell>
          <cell r="D18" t="str">
            <v>TS Harriers</v>
          </cell>
        </row>
        <row r="19">
          <cell r="A19">
            <v>96</v>
          </cell>
          <cell r="B19" t="str">
            <v>Jack Ord</v>
          </cell>
          <cell r="C19" t="str">
            <v>Under 15B</v>
          </cell>
          <cell r="D19" t="str">
            <v>Hartlepool Athletics Club</v>
          </cell>
        </row>
        <row r="20">
          <cell r="A20">
            <v>97</v>
          </cell>
          <cell r="B20" t="str">
            <v>Elly Ord</v>
          </cell>
          <cell r="C20" t="str">
            <v>Under 13G</v>
          </cell>
          <cell r="D20" t="str">
            <v>Hartlepool Athletics Club</v>
          </cell>
        </row>
        <row r="21">
          <cell r="A21">
            <v>98</v>
          </cell>
          <cell r="B21" t="str">
            <v>Harry Simpson</v>
          </cell>
          <cell r="C21" t="str">
            <v>Under 15B</v>
          </cell>
          <cell r="D21" t="str">
            <v>Hartlepool Athletics Club</v>
          </cell>
        </row>
        <row r="22">
          <cell r="A22">
            <v>99</v>
          </cell>
          <cell r="B22" t="str">
            <v>Sophia Brown</v>
          </cell>
          <cell r="C22" t="str">
            <v>Under 13G</v>
          </cell>
          <cell r="D22" t="str">
            <v>Hartlepool Athletics Club</v>
          </cell>
        </row>
        <row r="23">
          <cell r="A23">
            <v>100</v>
          </cell>
          <cell r="B23" t="str">
            <v>Martha Nicholson</v>
          </cell>
          <cell r="C23" t="str">
            <v>Under 13G</v>
          </cell>
          <cell r="D23" t="str">
            <v>Loftus and Whitby AC</v>
          </cell>
        </row>
        <row r="24">
          <cell r="A24">
            <v>101</v>
          </cell>
          <cell r="B24" t="str">
            <v>Izzy Hall</v>
          </cell>
          <cell r="C24" t="str">
            <v>Under 13G</v>
          </cell>
          <cell r="D24" t="str">
            <v>Birtley AC</v>
          </cell>
        </row>
        <row r="25">
          <cell r="A25">
            <v>102</v>
          </cell>
          <cell r="B25" t="str">
            <v>Nicola Gibson</v>
          </cell>
          <cell r="C25" t="str">
            <v>Under 15G</v>
          </cell>
          <cell r="D25" t="str">
            <v>Hartlepool Athletics Club</v>
          </cell>
        </row>
        <row r="26">
          <cell r="A26">
            <v>103</v>
          </cell>
          <cell r="B26" t="str">
            <v>William Atkinson</v>
          </cell>
          <cell r="C26" t="str">
            <v>Under 15B</v>
          </cell>
          <cell r="D26" t="str">
            <v>Middlesbrough AC (Mandale)</v>
          </cell>
        </row>
        <row r="27">
          <cell r="A27">
            <v>104</v>
          </cell>
          <cell r="B27" t="str">
            <v>Ellie Walsh</v>
          </cell>
          <cell r="C27" t="str">
            <v>Under 15G</v>
          </cell>
          <cell r="D27" t="str">
            <v>Loftus and Whitby AC</v>
          </cell>
        </row>
        <row r="28">
          <cell r="A28">
            <v>105</v>
          </cell>
          <cell r="B28" t="str">
            <v>Alex Hird</v>
          </cell>
          <cell r="C28" t="str">
            <v>Senior M</v>
          </cell>
          <cell r="D28" t="str">
            <v>Crook &amp; District Sports AC</v>
          </cell>
        </row>
        <row r="29">
          <cell r="A29">
            <v>106</v>
          </cell>
          <cell r="B29" t="str">
            <v>Gracie Slater</v>
          </cell>
          <cell r="C29" t="str">
            <v>Under 13G</v>
          </cell>
          <cell r="D29" t="str">
            <v>Shildon Running &amp; AC</v>
          </cell>
        </row>
        <row r="30">
          <cell r="A30">
            <v>107</v>
          </cell>
          <cell r="B30" t="str">
            <v>Theo Gowland</v>
          </cell>
          <cell r="C30" t="str">
            <v>Under 13B</v>
          </cell>
          <cell r="D30" t="str">
            <v>Middlesbrough AC (Mandale)</v>
          </cell>
        </row>
        <row r="31">
          <cell r="A31">
            <v>108</v>
          </cell>
          <cell r="B31" t="str">
            <v>Maddie Gowland</v>
          </cell>
          <cell r="C31" t="str">
            <v>Under 11G</v>
          </cell>
          <cell r="D31" t="str">
            <v>Middlesbrough AC (Mandale)</v>
          </cell>
        </row>
        <row r="32">
          <cell r="A32">
            <v>109</v>
          </cell>
          <cell r="B32" t="str">
            <v>Nanci Dyche</v>
          </cell>
          <cell r="C32" t="str">
            <v>Under 11G</v>
          </cell>
          <cell r="D32" t="str">
            <v>Middlesbrough AC (Mandale)</v>
          </cell>
        </row>
        <row r="33">
          <cell r="A33">
            <v>110</v>
          </cell>
          <cell r="B33" t="str">
            <v>Evelynne Metcalfe</v>
          </cell>
          <cell r="C33" t="str">
            <v>Under 11G</v>
          </cell>
          <cell r="D33" t="str">
            <v>Loftus and Whitby AC</v>
          </cell>
        </row>
        <row r="34">
          <cell r="A34">
            <v>111</v>
          </cell>
          <cell r="B34" t="str">
            <v>Gary Atkinson</v>
          </cell>
          <cell r="C34" t="str">
            <v>Senior M</v>
          </cell>
          <cell r="D34" t="str">
            <v>Evenwood Road Runners</v>
          </cell>
        </row>
        <row r="35">
          <cell r="A35">
            <v>112</v>
          </cell>
          <cell r="B35" t="str">
            <v>Andrew Simpson</v>
          </cell>
          <cell r="C35" t="str">
            <v>Senior M</v>
          </cell>
          <cell r="D35" t="str">
            <v>Middlesbrough AC (Mandale)</v>
          </cell>
        </row>
        <row r="36">
          <cell r="A36">
            <v>113</v>
          </cell>
          <cell r="B36" t="str">
            <v>Summer Swift</v>
          </cell>
          <cell r="C36" t="str">
            <v>Under 15G</v>
          </cell>
          <cell r="D36" t="str">
            <v>Middlesbrough AC (Mandale)</v>
          </cell>
        </row>
        <row r="37">
          <cell r="A37">
            <v>114</v>
          </cell>
          <cell r="B37" t="str">
            <v>Gregory Jayasuriya</v>
          </cell>
          <cell r="C37" t="str">
            <v>Senior M</v>
          </cell>
          <cell r="D37" t="str">
            <v>Middlesbrough &amp; Cleveland Harriers</v>
          </cell>
        </row>
        <row r="38">
          <cell r="A38">
            <v>115</v>
          </cell>
          <cell r="B38" t="str">
            <v>Fynn Errington</v>
          </cell>
          <cell r="C38" t="str">
            <v>Under 20M</v>
          </cell>
          <cell r="D38" t="str">
            <v>Gateshead Harriers AC</v>
          </cell>
        </row>
        <row r="39">
          <cell r="A39">
            <v>116</v>
          </cell>
          <cell r="B39" t="str">
            <v>Will Allison</v>
          </cell>
          <cell r="C39" t="str">
            <v>Under 11B</v>
          </cell>
          <cell r="D39" t="str">
            <v>Aycliffe Running Club</v>
          </cell>
        </row>
        <row r="40">
          <cell r="A40">
            <v>117</v>
          </cell>
          <cell r="B40" t="str">
            <v>Filimon Eyob</v>
          </cell>
          <cell r="C40" t="str">
            <v>Senior M</v>
          </cell>
          <cell r="D40" t="str">
            <v>TS harriers</v>
          </cell>
        </row>
        <row r="41">
          <cell r="A41">
            <v>118</v>
          </cell>
          <cell r="B41" t="str">
            <v>Yohannes Eyob</v>
          </cell>
          <cell r="C41" t="str">
            <v>Senior M</v>
          </cell>
          <cell r="D41" t="str">
            <v>TS Harriers</v>
          </cell>
        </row>
        <row r="42">
          <cell r="A42">
            <v>119</v>
          </cell>
          <cell r="B42" t="str">
            <v>Dawit Asmelash</v>
          </cell>
          <cell r="C42" t="str">
            <v>Under 15B</v>
          </cell>
          <cell r="D42" t="str">
            <v>TS Harriers</v>
          </cell>
        </row>
        <row r="43">
          <cell r="A43">
            <v>120</v>
          </cell>
          <cell r="B43" t="str">
            <v>Ryan Harbron</v>
          </cell>
          <cell r="C43" t="str">
            <v>Under 11B</v>
          </cell>
          <cell r="D43" t="str">
            <v>Middlesbrough AC (Mandale)</v>
          </cell>
        </row>
        <row r="44">
          <cell r="A44">
            <v>121</v>
          </cell>
          <cell r="B44" t="str">
            <v>Charlie Harper</v>
          </cell>
          <cell r="C44" t="str">
            <v>Under 11B</v>
          </cell>
          <cell r="D44" t="str">
            <v>Shildon Running &amp; AC</v>
          </cell>
        </row>
        <row r="45">
          <cell r="A45">
            <v>122</v>
          </cell>
          <cell r="B45" t="str">
            <v>Daniel Kay</v>
          </cell>
          <cell r="C45" t="str">
            <v>Under 11B</v>
          </cell>
          <cell r="D45" t="str">
            <v>Middlesbrough AC (Mandale)</v>
          </cell>
        </row>
        <row r="46">
          <cell r="A46">
            <v>123</v>
          </cell>
          <cell r="B46" t="str">
            <v>Niamh Adams</v>
          </cell>
          <cell r="C46" t="str">
            <v>Under 15G</v>
          </cell>
          <cell r="D46" t="str">
            <v>Blyth Running Club</v>
          </cell>
        </row>
        <row r="47">
          <cell r="A47">
            <v>124</v>
          </cell>
          <cell r="B47" t="str">
            <v>Charlie Stephenson</v>
          </cell>
          <cell r="C47" t="str">
            <v>Senior M</v>
          </cell>
          <cell r="D47" t="str">
            <v>Richmond and Zetland Harriers</v>
          </cell>
        </row>
        <row r="48">
          <cell r="A48">
            <v>125</v>
          </cell>
          <cell r="B48" t="str">
            <v>Bunama Ceesay</v>
          </cell>
          <cell r="C48" t="str">
            <v>Under 11B</v>
          </cell>
        </row>
        <row r="49">
          <cell r="A49">
            <v>126</v>
          </cell>
          <cell r="B49" t="str">
            <v>Ben Iceton</v>
          </cell>
          <cell r="C49" t="str">
            <v>Under 11B</v>
          </cell>
          <cell r="D49" t="str">
            <v>Middlesbrough AC (Mandale)</v>
          </cell>
        </row>
        <row r="50">
          <cell r="A50">
            <v>127</v>
          </cell>
          <cell r="B50" t="str">
            <v>Jennifer Iceton</v>
          </cell>
          <cell r="C50" t="str">
            <v>Under 17W</v>
          </cell>
          <cell r="D50" t="str">
            <v>Middlesbrough AC (Mandale)</v>
          </cell>
        </row>
        <row r="51">
          <cell r="A51">
            <v>128</v>
          </cell>
          <cell r="B51" t="str">
            <v>Jamie Styles</v>
          </cell>
          <cell r="C51" t="str">
            <v>Senior M</v>
          </cell>
          <cell r="D51" t="str">
            <v>Newcastle University AC</v>
          </cell>
        </row>
        <row r="52">
          <cell r="A52">
            <v>129</v>
          </cell>
          <cell r="B52" t="str">
            <v>Harrison Bowker</v>
          </cell>
          <cell r="C52" t="str">
            <v>Under 17M</v>
          </cell>
          <cell r="D52" t="str">
            <v>Middlesbrough AC (Mandale)</v>
          </cell>
        </row>
        <row r="53">
          <cell r="A53">
            <v>130</v>
          </cell>
          <cell r="B53" t="str">
            <v>Ross Harper</v>
          </cell>
          <cell r="C53" t="str">
            <v>Under 11B</v>
          </cell>
          <cell r="D53" t="str">
            <v>Shildon Running &amp; AC</v>
          </cell>
        </row>
        <row r="54">
          <cell r="A54">
            <v>131</v>
          </cell>
          <cell r="B54" t="str">
            <v>Tori Buckley</v>
          </cell>
          <cell r="C54" t="str">
            <v>Under 17W</v>
          </cell>
          <cell r="D54" t="str">
            <v>Darlington Harriers AC</v>
          </cell>
        </row>
        <row r="55">
          <cell r="A55">
            <v>132</v>
          </cell>
          <cell r="B55" t="str">
            <v>Victoria Bassey</v>
          </cell>
          <cell r="C55" t="str">
            <v>Under 15G</v>
          </cell>
          <cell r="D55" t="str">
            <v>Middlesbrough AC (Mandale)</v>
          </cell>
        </row>
        <row r="56">
          <cell r="A56">
            <v>133</v>
          </cell>
          <cell r="B56" t="str">
            <v>Lucy Quinn</v>
          </cell>
          <cell r="C56" t="str">
            <v>Under 13G</v>
          </cell>
          <cell r="D56" t="str">
            <v>Middlesbrough AC (Mandale)</v>
          </cell>
        </row>
        <row r="57">
          <cell r="A57">
            <v>134</v>
          </cell>
          <cell r="B57" t="str">
            <v>Jake Stephenson</v>
          </cell>
          <cell r="C57" t="str">
            <v>Senior M</v>
          </cell>
          <cell r="D57" t="str">
            <v>Richmond and Zetland Harriers</v>
          </cell>
        </row>
        <row r="58">
          <cell r="A58">
            <v>135</v>
          </cell>
          <cell r="B58" t="str">
            <v>Florence Granger</v>
          </cell>
          <cell r="C58" t="str">
            <v>Under 11G</v>
          </cell>
          <cell r="D58" t="str">
            <v>Middlesbrough AC (Mandale)</v>
          </cell>
        </row>
        <row r="59">
          <cell r="A59">
            <v>136</v>
          </cell>
          <cell r="B59" t="str">
            <v>Sophie Krenzler</v>
          </cell>
          <cell r="C59" t="str">
            <v>Under 15G</v>
          </cell>
          <cell r="D59" t="str">
            <v>Middlesbrough AC (Mandale)</v>
          </cell>
        </row>
        <row r="60">
          <cell r="A60">
            <v>137</v>
          </cell>
          <cell r="B60" t="str">
            <v>Amelia Firman</v>
          </cell>
          <cell r="C60" t="str">
            <v>Under 15G</v>
          </cell>
          <cell r="D60" t="str">
            <v>Middlesbrough AC (Mandale)</v>
          </cell>
        </row>
        <row r="61">
          <cell r="A61">
            <v>138</v>
          </cell>
          <cell r="B61" t="str">
            <v>Will Firman</v>
          </cell>
          <cell r="C61" t="str">
            <v>Under 20W</v>
          </cell>
          <cell r="D61" t="str">
            <v>Middlesbrough AC (Mandale)</v>
          </cell>
        </row>
        <row r="62">
          <cell r="A62">
            <v>139</v>
          </cell>
          <cell r="B62" t="str">
            <v>Luke Walker</v>
          </cell>
          <cell r="C62" t="str">
            <v>Under 15B</v>
          </cell>
          <cell r="D62" t="str">
            <v>Newton Aycliffe Juniors</v>
          </cell>
        </row>
        <row r="63">
          <cell r="A63">
            <v>140</v>
          </cell>
          <cell r="B63" t="str">
            <v>Sophia Brown</v>
          </cell>
          <cell r="C63" t="str">
            <v>Under 13G</v>
          </cell>
          <cell r="D63" t="str">
            <v>Hartlepool Athletics Club</v>
          </cell>
        </row>
        <row r="64">
          <cell r="A64">
            <v>141</v>
          </cell>
          <cell r="B64" t="str">
            <v>Anna Dickson</v>
          </cell>
          <cell r="C64" t="str">
            <v>Under 20W</v>
          </cell>
          <cell r="D64" t="str">
            <v>Hartlepool Athletics Club</v>
          </cell>
        </row>
        <row r="65">
          <cell r="A65">
            <v>142</v>
          </cell>
          <cell r="B65" t="str">
            <v>Freddie Lloyd</v>
          </cell>
          <cell r="C65" t="str">
            <v>Under 15B</v>
          </cell>
          <cell r="D65" t="str">
            <v>Middlesbrough AC (Mandale)</v>
          </cell>
        </row>
        <row r="66">
          <cell r="A66">
            <v>143</v>
          </cell>
          <cell r="B66" t="str">
            <v>Fearne Staveley</v>
          </cell>
          <cell r="C66" t="str">
            <v>Under 11G</v>
          </cell>
          <cell r="D66" t="str">
            <v>Hartlepool Athletics Club</v>
          </cell>
        </row>
        <row r="67">
          <cell r="A67">
            <v>144</v>
          </cell>
          <cell r="B67" t="str">
            <v>Phoebe Wilson</v>
          </cell>
          <cell r="C67" t="str">
            <v>Under 11G</v>
          </cell>
          <cell r="D67" t="str">
            <v>Middlesbrough AC (Mandale)</v>
          </cell>
        </row>
        <row r="68">
          <cell r="A68">
            <v>145</v>
          </cell>
          <cell r="B68" t="str">
            <v>Emilia Johnson</v>
          </cell>
          <cell r="C68" t="str">
            <v>Under 13G</v>
          </cell>
          <cell r="D68" t="str">
            <v>Middlesbrough AC (Mandale)</v>
          </cell>
        </row>
        <row r="69">
          <cell r="A69">
            <v>146</v>
          </cell>
          <cell r="B69" t="str">
            <v>Lily Kirby</v>
          </cell>
          <cell r="C69" t="str">
            <v>Under 15G</v>
          </cell>
          <cell r="D69" t="str">
            <v>Middlesbrough AC (Mandale)</v>
          </cell>
        </row>
        <row r="70">
          <cell r="A70">
            <v>147</v>
          </cell>
          <cell r="B70" t="str">
            <v>Aaron Keys</v>
          </cell>
          <cell r="C70" t="str">
            <v>Senior M</v>
          </cell>
          <cell r="D70" t="str">
            <v>Middlesbrough &amp; Cleveland Harriers</v>
          </cell>
        </row>
        <row r="71">
          <cell r="A71">
            <v>148</v>
          </cell>
          <cell r="B71" t="str">
            <v>Dan Spencer</v>
          </cell>
          <cell r="C71" t="str">
            <v>Senior M</v>
          </cell>
          <cell r="D71" t="str">
            <v>Richmond and Zetland Harriers</v>
          </cell>
        </row>
        <row r="72">
          <cell r="A72">
            <v>149</v>
          </cell>
          <cell r="B72" t="str">
            <v>Polly Spencer</v>
          </cell>
          <cell r="C72" t="str">
            <v>Under 15G</v>
          </cell>
          <cell r="D72" t="str">
            <v>Richmond and Zetland Harriers</v>
          </cell>
        </row>
        <row r="73">
          <cell r="A73">
            <v>150</v>
          </cell>
          <cell r="B73" t="str">
            <v>Valentina Tomlinson</v>
          </cell>
        </row>
        <row r="73">
          <cell r="D73" t="str">
            <v>Middlesbrough AC (Mandale)</v>
          </cell>
        </row>
        <row r="74">
          <cell r="A74">
            <v>151</v>
          </cell>
          <cell r="B74" t="str">
            <v>Flora Dixon</v>
          </cell>
        </row>
        <row r="74">
          <cell r="D74" t="str">
            <v>Middlesbrough AC (Mandale)</v>
          </cell>
        </row>
        <row r="75">
          <cell r="A75">
            <v>152</v>
          </cell>
          <cell r="B75" t="str">
            <v>xxxx</v>
          </cell>
          <cell r="C75" t="e">
            <v>#REF!</v>
          </cell>
          <cell r="D75" t="str">
            <v>xxxxx</v>
          </cell>
        </row>
        <row r="76">
          <cell r="A76">
            <v>153</v>
          </cell>
          <cell r="B76" t="str">
            <v>Will McPartland</v>
          </cell>
          <cell r="C76" t="str">
            <v>Under 15B</v>
          </cell>
          <cell r="D76" t="str">
            <v>Middlesbrough AC (Mandale)</v>
          </cell>
        </row>
        <row r="77">
          <cell r="A77">
            <v>154</v>
          </cell>
          <cell r="B77" t="str">
            <v>Freddie Lloyd</v>
          </cell>
          <cell r="C77" t="str">
            <v>Under 15B</v>
          </cell>
          <cell r="D77" t="str">
            <v>Middlesbrough AC (Mandale)</v>
          </cell>
        </row>
        <row r="78">
          <cell r="A78">
            <v>155</v>
          </cell>
          <cell r="B78" t="str">
            <v>Oliver Green</v>
          </cell>
          <cell r="C78" t="str">
            <v>Under 20M</v>
          </cell>
          <cell r="D78" t="str">
            <v>Middlesbrough AC (Mandale)</v>
          </cell>
        </row>
        <row r="79">
          <cell r="A79">
            <v>156</v>
          </cell>
          <cell r="B79" t="str">
            <v>Riley Swift</v>
          </cell>
          <cell r="C79" t="str">
            <v>Under 11B</v>
          </cell>
          <cell r="D79" t="str">
            <v>Middlesbrough AC (Mandale)</v>
          </cell>
        </row>
        <row r="80">
          <cell r="A80">
            <v>157</v>
          </cell>
          <cell r="B80" t="str">
            <v>Summer Cunningham</v>
          </cell>
          <cell r="C80" t="str">
            <v>Under 13G</v>
          </cell>
          <cell r="D80" t="str">
            <v>Middlesbrough AC (Mandale)</v>
          </cell>
        </row>
        <row r="81">
          <cell r="A81">
            <v>158</v>
          </cell>
          <cell r="B81" t="str">
            <v>Stephen McDougall</v>
          </cell>
          <cell r="C81" t="str">
            <v>Senior M</v>
          </cell>
          <cell r="D81" t="str">
            <v>Middlesbrough &amp; Cleveland Harriers</v>
          </cell>
        </row>
        <row r="82">
          <cell r="A82">
            <v>159</v>
          </cell>
          <cell r="B82" t="str">
            <v>Zak Penrose</v>
          </cell>
          <cell r="C82" t="str">
            <v>Under 15B</v>
          </cell>
          <cell r="D82" t="str">
            <v>Richmond and Zetland Harriers</v>
          </cell>
        </row>
        <row r="83">
          <cell r="A83">
            <v>160</v>
          </cell>
          <cell r="B83" t="str">
            <v>Blossom Dunning</v>
          </cell>
          <cell r="C83" t="str">
            <v>Under 11G</v>
          </cell>
          <cell r="D83" t="str">
            <v>Middlesbrough AC (Mandale)</v>
          </cell>
        </row>
        <row r="84">
          <cell r="A84">
            <v>161</v>
          </cell>
          <cell r="B84" t="str">
            <v>Isabella Mullins</v>
          </cell>
          <cell r="C84" t="str">
            <v>Under 13G</v>
          </cell>
          <cell r="D84" t="str">
            <v>Middlesbrough AC (Mandale)</v>
          </cell>
        </row>
        <row r="85">
          <cell r="A85">
            <v>162</v>
          </cell>
          <cell r="B85" t="str">
            <v>Mark Jackson</v>
          </cell>
          <cell r="C85" t="str">
            <v>Senior M</v>
          </cell>
          <cell r="D85" t="str">
            <v>Middlesbrough &amp; Cleveland Harriers</v>
          </cell>
        </row>
        <row r="86">
          <cell r="A86">
            <v>163</v>
          </cell>
          <cell r="B86" t="str">
            <v>Paul Young</v>
          </cell>
          <cell r="C86" t="str">
            <v>Senior M</v>
          </cell>
          <cell r="D86" t="str">
            <v>Middlesbrough &amp; Cleveland Harriers</v>
          </cell>
        </row>
        <row r="87">
          <cell r="A87">
            <v>164</v>
          </cell>
          <cell r="B87" t="str">
            <v>Luke Boothby</v>
          </cell>
          <cell r="C87" t="str">
            <v>Under 17M</v>
          </cell>
          <cell r="D87" t="str">
            <v>Middlesbrough AC (Mandale)</v>
          </cell>
        </row>
        <row r="88">
          <cell r="A88">
            <v>165</v>
          </cell>
          <cell r="B88" t="str">
            <v>Franchesca Burns</v>
          </cell>
          <cell r="C88" t="str">
            <v>Under 11G</v>
          </cell>
          <cell r="D88" t="str">
            <v>Middlesbrough AC (Mandale)</v>
          </cell>
        </row>
        <row r="89">
          <cell r="A89">
            <v>166</v>
          </cell>
          <cell r="B89" t="str">
            <v>Jack Wood</v>
          </cell>
          <cell r="C89" t="str">
            <v>Under 17M</v>
          </cell>
          <cell r="D89" t="str">
            <v>Darlington Harriers AC</v>
          </cell>
        </row>
        <row r="90">
          <cell r="A90">
            <v>167</v>
          </cell>
          <cell r="B90" t="str">
            <v>Vincent Millan</v>
          </cell>
          <cell r="C90" t="str">
            <v>Senior M</v>
          </cell>
          <cell r="D90" t="str">
            <v>Middlesbrough &amp; Cleveland Harriers</v>
          </cell>
        </row>
        <row r="91">
          <cell r="A91">
            <v>168</v>
          </cell>
          <cell r="B91" t="str">
            <v>Grace Read</v>
          </cell>
          <cell r="C91" t="str">
            <v>Under 11G</v>
          </cell>
          <cell r="D91" t="str">
            <v>Hartlepool Athletics Club</v>
          </cell>
        </row>
        <row r="92">
          <cell r="A92">
            <v>169</v>
          </cell>
          <cell r="B92" t="str">
            <v>Hannah Halfpenny</v>
          </cell>
          <cell r="C92" t="str">
            <v>Under17 W</v>
          </cell>
          <cell r="D92" t="str">
            <v>Middlesbrough AC (Mandale)</v>
          </cell>
        </row>
        <row r="93">
          <cell r="A93">
            <v>170</v>
          </cell>
          <cell r="B93" t="str">
            <v>Keith Bindoff</v>
          </cell>
          <cell r="C93" t="str">
            <v>V40M</v>
          </cell>
          <cell r="D93" t="str">
            <v>Middlesbrough &amp; Cleveland Harriers</v>
          </cell>
        </row>
        <row r="94">
          <cell r="A94">
            <v>171</v>
          </cell>
          <cell r="B94" t="str">
            <v>Matthew Foster</v>
          </cell>
          <cell r="C94" t="str">
            <v>Under 15B</v>
          </cell>
          <cell r="D94" t="str">
            <v>Darlington Harriers AC</v>
          </cell>
        </row>
        <row r="95">
          <cell r="A95">
            <v>172</v>
          </cell>
        </row>
        <row r="95">
          <cell r="C95" t="e">
            <v>#REF!</v>
          </cell>
        </row>
        <row r="96">
          <cell r="A96">
            <v>173</v>
          </cell>
        </row>
        <row r="96">
          <cell r="C96" t="e">
            <v>#REF!</v>
          </cell>
        </row>
        <row r="97">
          <cell r="A97">
            <v>174</v>
          </cell>
        </row>
        <row r="97">
          <cell r="C97" t="e">
            <v>#REF!</v>
          </cell>
        </row>
        <row r="98">
          <cell r="A98">
            <v>175</v>
          </cell>
        </row>
        <row r="98">
          <cell r="C98" t="e">
            <v>#REF!</v>
          </cell>
        </row>
        <row r="99">
          <cell r="A99">
            <v>176</v>
          </cell>
        </row>
        <row r="99">
          <cell r="C99" t="e">
            <v>#REF!</v>
          </cell>
        </row>
        <row r="100">
          <cell r="A100">
            <v>177</v>
          </cell>
        </row>
        <row r="100">
          <cell r="C100" t="e">
            <v>#REF!</v>
          </cell>
        </row>
        <row r="101">
          <cell r="A101">
            <v>178</v>
          </cell>
        </row>
        <row r="101">
          <cell r="C101" t="e">
            <v>#REF!</v>
          </cell>
        </row>
        <row r="102">
          <cell r="A102">
            <v>179</v>
          </cell>
        </row>
        <row r="102">
          <cell r="C102" t="e">
            <v>#REF!</v>
          </cell>
        </row>
        <row r="103">
          <cell r="A103">
            <v>180</v>
          </cell>
        </row>
        <row r="103">
          <cell r="C103" t="e">
            <v>#REF!</v>
          </cell>
        </row>
        <row r="104">
          <cell r="A104">
            <v>181</v>
          </cell>
        </row>
        <row r="104">
          <cell r="C104" t="e">
            <v>#REF!</v>
          </cell>
        </row>
        <row r="105">
          <cell r="A105">
            <v>182</v>
          </cell>
        </row>
        <row r="105">
          <cell r="C105" t="e">
            <v>#REF!</v>
          </cell>
        </row>
        <row r="106">
          <cell r="A106">
            <v>183</v>
          </cell>
        </row>
        <row r="106">
          <cell r="C106" t="e">
            <v>#REF!</v>
          </cell>
        </row>
        <row r="107">
          <cell r="A107">
            <v>184</v>
          </cell>
        </row>
        <row r="107">
          <cell r="C107" t="str">
            <v>G</v>
          </cell>
        </row>
        <row r="108">
          <cell r="A108">
            <v>185</v>
          </cell>
        </row>
        <row r="108">
          <cell r="C108" t="e">
            <v>#REF!</v>
          </cell>
        </row>
        <row r="109">
          <cell r="A109">
            <v>186</v>
          </cell>
        </row>
        <row r="109">
          <cell r="C109" t="e">
            <v>#REF!</v>
          </cell>
        </row>
        <row r="110">
          <cell r="A110">
            <v>187</v>
          </cell>
        </row>
        <row r="110">
          <cell r="C110" t="e">
            <v>#REF!</v>
          </cell>
        </row>
        <row r="111">
          <cell r="A111">
            <v>188</v>
          </cell>
        </row>
        <row r="111">
          <cell r="C111" t="e">
            <v>#REF!</v>
          </cell>
        </row>
        <row r="112">
          <cell r="A112">
            <v>189</v>
          </cell>
        </row>
        <row r="112">
          <cell r="C112" t="e">
            <v>#REF!</v>
          </cell>
        </row>
        <row r="113">
          <cell r="A113">
            <v>190</v>
          </cell>
        </row>
        <row r="113">
          <cell r="C113" t="e">
            <v>#REF!</v>
          </cell>
        </row>
        <row r="114">
          <cell r="A114">
            <v>191</v>
          </cell>
        </row>
        <row r="115">
          <cell r="A115">
            <v>192</v>
          </cell>
        </row>
        <row r="116">
          <cell r="A116">
            <v>193</v>
          </cell>
        </row>
        <row r="117">
          <cell r="A117">
            <v>194</v>
          </cell>
        </row>
        <row r="118">
          <cell r="A118">
            <v>195</v>
          </cell>
        </row>
        <row r="119">
          <cell r="A119">
            <v>196</v>
          </cell>
        </row>
        <row r="120">
          <cell r="A120">
            <v>197</v>
          </cell>
        </row>
        <row r="121">
          <cell r="A121">
            <v>198</v>
          </cell>
        </row>
        <row r="122">
          <cell r="A122">
            <v>199</v>
          </cell>
        </row>
        <row r="123">
          <cell r="A123">
            <v>200</v>
          </cell>
        </row>
        <row r="124">
          <cell r="A124">
            <v>201</v>
          </cell>
        </row>
        <row r="125">
          <cell r="A125">
            <v>202</v>
          </cell>
        </row>
        <row r="126">
          <cell r="A126">
            <v>203</v>
          </cell>
        </row>
        <row r="127">
          <cell r="A127">
            <v>204</v>
          </cell>
        </row>
        <row r="128">
          <cell r="A128">
            <v>205</v>
          </cell>
        </row>
        <row r="129">
          <cell r="A129">
            <v>206</v>
          </cell>
        </row>
        <row r="130">
          <cell r="A130">
            <v>207</v>
          </cell>
        </row>
        <row r="131">
          <cell r="A131">
            <v>208</v>
          </cell>
        </row>
        <row r="132">
          <cell r="A132">
            <v>209</v>
          </cell>
        </row>
        <row r="133">
          <cell r="A133">
            <v>210</v>
          </cell>
        </row>
        <row r="134">
          <cell r="A134">
            <v>211</v>
          </cell>
        </row>
        <row r="135">
          <cell r="A135">
            <v>212</v>
          </cell>
        </row>
        <row r="136">
          <cell r="A136">
            <v>213</v>
          </cell>
        </row>
        <row r="137">
          <cell r="A137">
            <v>214</v>
          </cell>
        </row>
        <row r="138">
          <cell r="A138">
            <v>215</v>
          </cell>
        </row>
        <row r="139">
          <cell r="A139">
            <v>216</v>
          </cell>
        </row>
        <row r="140">
          <cell r="A140">
            <v>217</v>
          </cell>
        </row>
        <row r="141">
          <cell r="A141">
            <v>218</v>
          </cell>
        </row>
        <row r="142">
          <cell r="A142">
            <v>219</v>
          </cell>
        </row>
        <row r="143">
          <cell r="A143">
            <v>220</v>
          </cell>
        </row>
        <row r="144">
          <cell r="A144">
            <v>221</v>
          </cell>
        </row>
        <row r="145">
          <cell r="A145">
            <v>222</v>
          </cell>
        </row>
        <row r="146">
          <cell r="A146">
            <v>223</v>
          </cell>
        </row>
        <row r="147">
          <cell r="A147">
            <v>224</v>
          </cell>
        </row>
        <row r="148">
          <cell r="A148">
            <v>225</v>
          </cell>
        </row>
        <row r="149">
          <cell r="A149">
            <v>226</v>
          </cell>
        </row>
        <row r="150">
          <cell r="A150">
            <v>227</v>
          </cell>
        </row>
        <row r="151">
          <cell r="A151">
            <v>228</v>
          </cell>
        </row>
        <row r="152">
          <cell r="A152">
            <v>229</v>
          </cell>
        </row>
        <row r="153">
          <cell r="A153">
            <v>230</v>
          </cell>
        </row>
        <row r="154">
          <cell r="A154">
            <v>231</v>
          </cell>
        </row>
        <row r="155">
          <cell r="A155">
            <v>232</v>
          </cell>
        </row>
        <row r="156">
          <cell r="A156">
            <v>233</v>
          </cell>
        </row>
        <row r="157">
          <cell r="A157">
            <v>234</v>
          </cell>
        </row>
        <row r="158">
          <cell r="A158">
            <v>235</v>
          </cell>
        </row>
        <row r="159">
          <cell r="A159">
            <v>236</v>
          </cell>
        </row>
        <row r="160">
          <cell r="A160">
            <v>237</v>
          </cell>
        </row>
        <row r="161">
          <cell r="A161">
            <v>238</v>
          </cell>
        </row>
        <row r="162">
          <cell r="A162">
            <v>239</v>
          </cell>
        </row>
        <row r="163">
          <cell r="A163">
            <v>240</v>
          </cell>
        </row>
        <row r="164">
          <cell r="A164">
            <v>241</v>
          </cell>
        </row>
        <row r="165">
          <cell r="A165">
            <v>242</v>
          </cell>
        </row>
        <row r="166">
          <cell r="A166">
            <v>243</v>
          </cell>
        </row>
        <row r="167">
          <cell r="A167">
            <v>244</v>
          </cell>
        </row>
        <row r="168">
          <cell r="A168">
            <v>245</v>
          </cell>
        </row>
        <row r="169">
          <cell r="A169">
            <v>246</v>
          </cell>
        </row>
        <row r="170">
          <cell r="A170">
            <v>247</v>
          </cell>
        </row>
        <row r="171">
          <cell r="A171">
            <v>248</v>
          </cell>
        </row>
        <row r="172">
          <cell r="A172">
            <v>249</v>
          </cell>
        </row>
        <row r="173">
          <cell r="A173">
            <v>250</v>
          </cell>
        </row>
        <row r="174">
          <cell r="A174">
            <v>251</v>
          </cell>
        </row>
        <row r="175">
          <cell r="A175">
            <v>252</v>
          </cell>
        </row>
        <row r="176">
          <cell r="A176">
            <v>253</v>
          </cell>
        </row>
        <row r="177">
          <cell r="A177">
            <v>254</v>
          </cell>
        </row>
        <row r="178">
          <cell r="A178">
            <v>255</v>
          </cell>
        </row>
        <row r="179">
          <cell r="A179">
            <v>256</v>
          </cell>
        </row>
        <row r="180">
          <cell r="A180">
            <v>257</v>
          </cell>
        </row>
        <row r="181">
          <cell r="A181">
            <v>258</v>
          </cell>
        </row>
        <row r="182">
          <cell r="A182">
            <v>259</v>
          </cell>
        </row>
        <row r="183">
          <cell r="A183">
            <v>260</v>
          </cell>
        </row>
        <row r="184">
          <cell r="A184">
            <v>261</v>
          </cell>
        </row>
        <row r="185">
          <cell r="A185">
            <v>262</v>
          </cell>
        </row>
        <row r="186">
          <cell r="A186">
            <v>263</v>
          </cell>
        </row>
        <row r="187">
          <cell r="B187" t="str">
            <v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workbookViewId="0">
      <selection activeCell="H10" sqref="H10"/>
    </sheetView>
  </sheetViews>
  <sheetFormatPr defaultColWidth="9.14285714285714" defaultRowHeight="15" outlineLevelCol="6"/>
  <cols>
    <col min="1" max="1" width="16.7142857142857" customWidth="1"/>
    <col min="2" max="2" width="6.71428571428571" style="14" customWidth="1"/>
    <col min="3" max="3" width="8" customWidth="1"/>
    <col min="5" max="5" width="21.2857142857143" customWidth="1"/>
    <col min="6" max="6" width="14.5714285714286" customWidth="1"/>
    <col min="7" max="7" width="35" customWidth="1"/>
  </cols>
  <sheetData>
    <row r="1" ht="18.75" spans="1:7">
      <c r="A1" s="3" t="s">
        <v>0</v>
      </c>
      <c r="B1" s="15" t="s">
        <v>1</v>
      </c>
      <c r="C1" s="3" t="s">
        <v>2</v>
      </c>
      <c r="D1" s="3" t="s">
        <v>3</v>
      </c>
      <c r="E1" s="16" t="s">
        <v>4</v>
      </c>
      <c r="F1" s="3" t="s">
        <v>5</v>
      </c>
      <c r="G1" s="3" t="s">
        <v>6</v>
      </c>
    </row>
    <row r="2" ht="18.75" spans="1:7">
      <c r="A2" s="17" t="s">
        <v>7</v>
      </c>
      <c r="B2" s="18">
        <f>IF(ISNUMBER(#REF!),#REF!+1,1)</f>
        <v>1</v>
      </c>
      <c r="C2" s="19">
        <v>101</v>
      </c>
      <c r="D2" s="20">
        <v>21.3</v>
      </c>
      <c r="E2" s="21" t="str">
        <f>IF(C2="","",(LOOKUP(C2,[1]Entries!$A:$A,[1]Entries!$B:$B)))</f>
        <v>Izzy Hall</v>
      </c>
      <c r="F2" s="22" t="str">
        <f>IF(C2="","",VLOOKUP(C2,[1]Entries!$A:$C,3,FALSE))</f>
        <v>Under 13G</v>
      </c>
      <c r="G2" s="19" t="str">
        <f>IF(C2="","",(LOOKUP(C2,[1]Entries!$A:$A,[1]Entries!$D:$D)))</f>
        <v>Birtley AC</v>
      </c>
    </row>
    <row r="3" ht="18.75" spans="1:7">
      <c r="A3" s="17"/>
      <c r="B3" s="18">
        <f t="shared" ref="B3:B8" si="0">IF(ISNUMBER(B2),B2+1,1)</f>
        <v>2</v>
      </c>
      <c r="C3" s="19">
        <v>168</v>
      </c>
      <c r="D3" s="20">
        <v>21.5</v>
      </c>
      <c r="E3" s="21" t="str">
        <f>IF(C3="","",(LOOKUP(C3,[1]Entries!$A:$A,[1]Entries!$B:$B)))</f>
        <v>Grace Read</v>
      </c>
      <c r="F3" s="22" t="str">
        <f>IF(C3="","",VLOOKUP(C3,[1]Entries!$A:$C,3,FALSE))</f>
        <v>Under 11G</v>
      </c>
      <c r="G3" s="19" t="str">
        <f>IF(C3="","",(LOOKUP(C3,[1]Entries!$A:$A,[1]Entries!$D:$D)))</f>
        <v>Hartlepool Athletics Club</v>
      </c>
    </row>
    <row r="4" ht="18.75" spans="1:7">
      <c r="A4" s="17"/>
      <c r="B4" s="18">
        <f t="shared" si="0"/>
        <v>3</v>
      </c>
      <c r="C4" s="19">
        <v>100</v>
      </c>
      <c r="D4" s="20">
        <v>22.8</v>
      </c>
      <c r="E4" s="21" t="str">
        <f>IF(C4="","",(LOOKUP(C4,[1]Entries!$A:$A,[1]Entries!$B:$B)))</f>
        <v>Martha Nicholson</v>
      </c>
      <c r="F4" s="22" t="str">
        <f>IF(C4="","",VLOOKUP(C4,[1]Entries!$A:$C,3,FALSE))</f>
        <v>Under 13G</v>
      </c>
      <c r="G4" s="19" t="str">
        <f>IF(C4="","",(LOOKUP(C4,[1]Entries!$A:$A,[1]Entries!$D:$D)))</f>
        <v>Loftus and Whitby AC</v>
      </c>
    </row>
    <row r="5" ht="18.75" spans="1:7">
      <c r="A5" s="17"/>
      <c r="B5" s="18">
        <f t="shared" si="0"/>
        <v>4</v>
      </c>
      <c r="C5" s="19">
        <v>145</v>
      </c>
      <c r="D5" s="20">
        <v>23.1</v>
      </c>
      <c r="E5" s="21" t="str">
        <f>IF(C5="","",(LOOKUP(C5,[1]Entries!$A:$A,[1]Entries!$B:$B)))</f>
        <v>Emilia Johnson</v>
      </c>
      <c r="F5" s="22" t="str">
        <f>IF(C5="","",VLOOKUP(C5,[1]Entries!$A:$C,3,FALSE))</f>
        <v>Under 13G</v>
      </c>
      <c r="G5" s="19" t="str">
        <f>IF(C5="","",(LOOKUP(C5,[1]Entries!$A:$A,[1]Entries!$D:$D)))</f>
        <v>Middlesbrough AC (Mandale)</v>
      </c>
    </row>
    <row r="6" ht="18.75" spans="1:7">
      <c r="A6" s="17"/>
      <c r="B6" s="18">
        <f t="shared" si="0"/>
        <v>5</v>
      </c>
      <c r="C6" s="19">
        <v>107</v>
      </c>
      <c r="D6" s="20">
        <v>23.4</v>
      </c>
      <c r="E6" s="21" t="str">
        <f>IF(C6="","",(LOOKUP(C6,[1]Entries!$A:$A,[1]Entries!$B:$B)))</f>
        <v>Theo Gowland</v>
      </c>
      <c r="F6" s="22" t="str">
        <f>IF(C6="","",VLOOKUP(C6,[1]Entries!$A:$C,3,FALSE))</f>
        <v>Under 13B</v>
      </c>
      <c r="G6" s="19" t="str">
        <f>IF(C6="","",(LOOKUP(C6,[1]Entries!$A:$A,[1]Entries!$D:$D)))</f>
        <v>Middlesbrough AC (Mandale)</v>
      </c>
    </row>
    <row r="7" ht="18.75" spans="1:7">
      <c r="A7" s="17"/>
      <c r="B7" s="18">
        <f t="shared" si="0"/>
        <v>6</v>
      </c>
      <c r="C7" s="19">
        <v>125</v>
      </c>
      <c r="D7" s="20">
        <v>24.9</v>
      </c>
      <c r="E7" s="21" t="str">
        <f>IF(C7="","",(LOOKUP(C7,[1]Entries!$A:$A,[1]Entries!$B:$B)))</f>
        <v>Bunama Ceesay</v>
      </c>
      <c r="F7" s="22" t="str">
        <f>IF(C7="","",VLOOKUP(C7,[1]Entries!$A:$C,3,FALSE))</f>
        <v>Under 11B</v>
      </c>
      <c r="G7" s="19">
        <f>IF(C7="","",(LOOKUP(C7,[1]Entries!$A:$A,[1]Entries!$D:$D)))</f>
        <v>0</v>
      </c>
    </row>
    <row r="8" ht="18.75" spans="1:7">
      <c r="A8" s="17"/>
      <c r="B8" s="18">
        <f t="shared" si="0"/>
        <v>7</v>
      </c>
      <c r="C8" s="19">
        <v>97</v>
      </c>
      <c r="D8" s="20">
        <v>25.2</v>
      </c>
      <c r="E8" s="21" t="str">
        <f>IF(C8="","",(LOOKUP(C8,[1]Entries!$A:$A,[1]Entries!$B:$B)))</f>
        <v>Elly Ord</v>
      </c>
      <c r="F8" s="22" t="str">
        <f>IF(C8="","",VLOOKUP(C8,[1]Entries!$A:$C,3,FALSE))</f>
        <v>Under 13G</v>
      </c>
      <c r="G8" s="19" t="str">
        <f>IF(C8="","",(LOOKUP(C8,[1]Entries!$A:$A,[1]Entries!$D:$D)))</f>
        <v>Hartlepool Athletics Club</v>
      </c>
    </row>
    <row r="9" ht="18.75" spans="1:7">
      <c r="A9" s="17"/>
      <c r="B9" s="18"/>
      <c r="C9" s="19"/>
      <c r="D9" s="20"/>
      <c r="E9" s="21"/>
      <c r="F9" s="22"/>
      <c r="G9" s="19"/>
    </row>
    <row r="10" ht="18.75" spans="1:7">
      <c r="A10" s="17" t="s">
        <v>8</v>
      </c>
      <c r="B10" s="18">
        <v>1</v>
      </c>
      <c r="C10" s="19">
        <v>136</v>
      </c>
      <c r="D10" s="20">
        <v>27.3</v>
      </c>
      <c r="E10" s="21" t="str">
        <f>IF(C10="","",(LOOKUP(C10,[1]Entries!$A:$A,[1]Entries!$B:$B)))</f>
        <v>Sophie Krenzler</v>
      </c>
      <c r="F10" s="22" t="str">
        <f>IF(C10="","",VLOOKUP(C10,[1]Entries!$A:$C,3,FALSE))</f>
        <v>Under 15G</v>
      </c>
      <c r="G10" s="19" t="str">
        <f>IF(C10="","",(LOOKUP(C10,[1]Entries!$A:$A,[1]Entries!$D:$D)))</f>
        <v>Middlesbrough AC (Mandale)</v>
      </c>
    </row>
    <row r="11" ht="18.75" spans="1:7">
      <c r="A11" s="17"/>
      <c r="B11" s="18">
        <f t="shared" ref="B11:B16" si="1">IF(ISNUMBER(B10),B10+1,1)</f>
        <v>2</v>
      </c>
      <c r="C11" s="19">
        <v>104</v>
      </c>
      <c r="D11" s="20">
        <v>27.6</v>
      </c>
      <c r="E11" s="21" t="str">
        <f>IF(C11="","",(LOOKUP(C11,[1]Entries!$A:$A,[1]Entries!$B:$B)))</f>
        <v>Ellie Walsh</v>
      </c>
      <c r="F11" s="22" t="str">
        <f>IF(C11="","",VLOOKUP(C11,[1]Entries!$A:$C,3,FALSE))</f>
        <v>Under 15G</v>
      </c>
      <c r="G11" s="19" t="str">
        <f>IF(C11="","",(LOOKUP(C11,[1]Entries!$A:$A,[1]Entries!$D:$D)))</f>
        <v>Loftus and Whitby AC</v>
      </c>
    </row>
    <row r="12" ht="18.75" spans="1:7">
      <c r="A12" s="17"/>
      <c r="B12" s="18">
        <f t="shared" si="1"/>
        <v>3</v>
      </c>
      <c r="C12" s="19">
        <v>137</v>
      </c>
      <c r="D12" s="20">
        <v>28.5</v>
      </c>
      <c r="E12" s="21" t="str">
        <f>IF(C12="","",(LOOKUP(C12,[1]Entries!$A:$A,[1]Entries!$B:$B)))</f>
        <v>Amelia Firman</v>
      </c>
      <c r="F12" s="22" t="str">
        <f>IF(C12="","",VLOOKUP(C12,[1]Entries!$A:$C,3,FALSE))</f>
        <v>Under 15G</v>
      </c>
      <c r="G12" s="19" t="str">
        <f>IF(C12="","",(LOOKUP(C12,[1]Entries!$A:$A,[1]Entries!$D:$D)))</f>
        <v>Middlesbrough AC (Mandale)</v>
      </c>
    </row>
    <row r="13" ht="18.75" spans="1:7">
      <c r="A13" s="17"/>
      <c r="B13" s="18">
        <f t="shared" si="1"/>
        <v>4</v>
      </c>
      <c r="C13" s="19">
        <v>91</v>
      </c>
      <c r="D13" s="20">
        <v>30</v>
      </c>
      <c r="E13" s="21" t="str">
        <f>IF(C13="","",(LOOKUP(C13,[1]Entries!$A:$A,[1]Entries!$B:$B)))</f>
        <v>Lucy Payne</v>
      </c>
      <c r="F13" s="22" t="str">
        <f>IF(C13="","",VLOOKUP(C13,[1]Entries!$A:$C,3,FALSE))</f>
        <v>Under 15G</v>
      </c>
      <c r="G13" s="19" t="str">
        <f>IF(C13="","",(LOOKUP(C13,[1]Entries!$A:$A,[1]Entries!$D:$D)))</f>
        <v>Hartlepool Athletics Club</v>
      </c>
    </row>
    <row r="14" ht="18.75" spans="1:7">
      <c r="A14" s="17"/>
      <c r="B14" s="18">
        <f t="shared" si="1"/>
        <v>5</v>
      </c>
      <c r="C14" s="19">
        <v>157</v>
      </c>
      <c r="D14" s="20">
        <v>31.6</v>
      </c>
      <c r="E14" s="21" t="str">
        <f>IF(C14="","",(LOOKUP(C14,[1]Entries!$A:$A,[1]Entries!$B:$B)))</f>
        <v>Summer Cunningham</v>
      </c>
      <c r="F14" s="22" t="str">
        <f>IF(C14="","",VLOOKUP(C14,[1]Entries!$A:$C,3,FALSE))</f>
        <v>Under 13G</v>
      </c>
      <c r="G14" s="19" t="str">
        <f>IF(C14="","",(LOOKUP(C14,[1]Entries!$A:$A,[1]Entries!$D:$D)))</f>
        <v>Middlesbrough AC (Mandale)</v>
      </c>
    </row>
    <row r="15" ht="18.75" spans="1:7">
      <c r="A15" s="17"/>
      <c r="B15" s="18">
        <f t="shared" si="1"/>
        <v>6</v>
      </c>
      <c r="C15" s="19">
        <v>161</v>
      </c>
      <c r="D15" s="20">
        <v>35.8</v>
      </c>
      <c r="E15" s="21" t="str">
        <f>IF(C15="","",(LOOKUP(C15,[1]Entries!$A:$A,[1]Entries!$B:$B)))</f>
        <v>Isabella Mullins</v>
      </c>
      <c r="F15" s="22" t="str">
        <f>IF(C15="","",VLOOKUP(C15,[1]Entries!$A:$C,3,FALSE))</f>
        <v>Under 13G</v>
      </c>
      <c r="G15" s="19" t="str">
        <f>IF(C15="","",(LOOKUP(C15,[1]Entries!$A:$A,[1]Entries!$D:$D)))</f>
        <v>Middlesbrough AC (Mandale)</v>
      </c>
    </row>
    <row r="16" ht="18.75" spans="1:7">
      <c r="A16" s="17"/>
      <c r="B16" s="18">
        <f t="shared" si="1"/>
        <v>7</v>
      </c>
      <c r="C16" s="19">
        <v>113</v>
      </c>
      <c r="D16" s="20">
        <v>38</v>
      </c>
      <c r="E16" s="21" t="str">
        <f>IF(C16="","",(LOOKUP(C16,[1]Entries!$A:$A,[1]Entries!$B:$B)))</f>
        <v>Summer Swift</v>
      </c>
      <c r="F16" s="22" t="str">
        <f>IF(C16="","",VLOOKUP(C16,[1]Entries!$A:$C,3,FALSE))</f>
        <v>Under 15G</v>
      </c>
      <c r="G16" s="19" t="str">
        <f>IF(C16="","",(LOOKUP(C16,[1]Entries!$A:$A,[1]Entries!$D:$D)))</f>
        <v>Middlesbrough AC (Mandale)</v>
      </c>
    </row>
    <row r="17" ht="18.75" spans="1:7">
      <c r="A17" s="17"/>
      <c r="B17" s="18"/>
      <c r="C17" s="19"/>
      <c r="D17" s="20"/>
      <c r="E17" s="21"/>
      <c r="F17" s="22"/>
      <c r="G17" s="19"/>
    </row>
    <row r="18" ht="18.75" spans="1:7">
      <c r="A18" s="17" t="s">
        <v>9</v>
      </c>
      <c r="B18" s="18">
        <v>1</v>
      </c>
      <c r="C18" s="19">
        <v>159</v>
      </c>
      <c r="D18" s="20">
        <v>24.9</v>
      </c>
      <c r="E18" s="21" t="str">
        <f>IF(C18="","",(LOOKUP(C18,[1]Entries!$A:$A,[1]Entries!$B:$B)))</f>
        <v>Zak Penrose</v>
      </c>
      <c r="F18" s="22" t="str">
        <f>IF(C18="","",VLOOKUP(C18,[1]Entries!$A:$C,3,FALSE))</f>
        <v>Under 15B</v>
      </c>
      <c r="G18" s="19" t="str">
        <f>IF(C18="","",(LOOKUP(C18,[1]Entries!$A:$A,[1]Entries!$D:$D)))</f>
        <v>Richmond and Zetland Harriers</v>
      </c>
    </row>
    <row r="19" ht="18.75" spans="1:7">
      <c r="A19" s="17"/>
      <c r="B19" s="18">
        <f t="shared" ref="B19:B21" si="2">IF(ISNUMBER(B18),B18+1,1)</f>
        <v>2</v>
      </c>
      <c r="C19" s="19">
        <v>98</v>
      </c>
      <c r="D19" s="20">
        <v>25.4</v>
      </c>
      <c r="E19" s="21" t="str">
        <f>IF(C19="","",(LOOKUP(C19,[1]Entries!$A:$A,[1]Entries!$B:$B)))</f>
        <v>Harry Simpson</v>
      </c>
      <c r="F19" s="22" t="str">
        <f>IF(C19="","",VLOOKUP(C19,[1]Entries!$A:$C,3,FALSE))</f>
        <v>Under 15B</v>
      </c>
      <c r="G19" s="19" t="str">
        <f>IF(C19="","",(LOOKUP(C19,[1]Entries!$A:$A,[1]Entries!$D:$D)))</f>
        <v>Hartlepool Athletics Club</v>
      </c>
    </row>
    <row r="20" ht="18.75" spans="1:7">
      <c r="A20" s="17"/>
      <c r="B20" s="18">
        <f t="shared" si="2"/>
        <v>3</v>
      </c>
      <c r="C20" s="19">
        <v>103</v>
      </c>
      <c r="D20" s="20">
        <v>25.6</v>
      </c>
      <c r="E20" s="21" t="str">
        <f>IF(C20="","",(LOOKUP(C20,[1]Entries!$A:$A,[1]Entries!$B:$B)))</f>
        <v>William Atkinson</v>
      </c>
      <c r="F20" s="22" t="str">
        <f>IF(C20="","",VLOOKUP(C20,[1]Entries!$A:$C,3,FALSE))</f>
        <v>Under 15B</v>
      </c>
      <c r="G20" s="19" t="str">
        <f>IF(C20="","",(LOOKUP(C20,[1]Entries!$A:$A,[1]Entries!$D:$D)))</f>
        <v>Middlesbrough AC (Mandale)</v>
      </c>
    </row>
    <row r="21" ht="18.75" spans="1:7">
      <c r="A21" s="17"/>
      <c r="B21" s="18">
        <f t="shared" si="2"/>
        <v>4</v>
      </c>
      <c r="C21" s="19">
        <v>154</v>
      </c>
      <c r="D21" s="20">
        <v>26</v>
      </c>
      <c r="E21" s="21" t="str">
        <f>IF(C21="","",(LOOKUP(C21,[1]Entries!$A:$A,[1]Entries!$B:$B)))</f>
        <v>Freddie Lloyd</v>
      </c>
      <c r="F21" s="22" t="str">
        <f>IF(C21="","",VLOOKUP(C21,[1]Entries!$A:$C,3,FALSE))</f>
        <v>Under 15B</v>
      </c>
      <c r="G21" s="19" t="str">
        <f>IF(C21="","",(LOOKUP(C21,[1]Entries!$A:$A,[1]Entries!$D:$D)))</f>
        <v>Middlesbrough AC (Mandale)</v>
      </c>
    </row>
    <row r="22" ht="18.75" spans="1:7">
      <c r="A22" s="17"/>
      <c r="B22" s="18"/>
      <c r="C22" s="19"/>
      <c r="D22" s="20"/>
      <c r="E22" s="21"/>
      <c r="F22" s="22"/>
      <c r="G22" s="19"/>
    </row>
    <row r="23" ht="18.75" spans="1:7">
      <c r="A23" s="17" t="s">
        <v>10</v>
      </c>
      <c r="B23" s="18">
        <v>1</v>
      </c>
      <c r="C23" s="19">
        <v>153</v>
      </c>
      <c r="D23" s="20">
        <v>23.8</v>
      </c>
      <c r="E23" s="21" t="str">
        <f>IF(C23="","",(LOOKUP(C23,[1]Entries!$A:$A,[1]Entries!$B:$B)))</f>
        <v>Will McPartland</v>
      </c>
      <c r="F23" s="22" t="str">
        <f>IF(C23="","",VLOOKUP(C23,[1]Entries!$A:$C,3,FALSE))</f>
        <v>Under 15B</v>
      </c>
      <c r="G23" s="19" t="str">
        <f>IF(C23="","",(LOOKUP(C23,[1]Entries!$A:$A,[1]Entries!$D:$D)))</f>
        <v>Middlesbrough AC (Mandale)</v>
      </c>
    </row>
    <row r="24" ht="18.75" spans="1:7">
      <c r="A24" s="17"/>
      <c r="B24" s="18">
        <f t="shared" ref="B24:B28" si="3">IF(ISNUMBER(B23),B23+1,1)</f>
        <v>2</v>
      </c>
      <c r="C24" s="19">
        <v>138</v>
      </c>
      <c r="D24" s="20">
        <v>24.1</v>
      </c>
      <c r="E24" s="21" t="str">
        <f>IF(C24="","",(LOOKUP(C24,[1]Entries!$A:$A,[1]Entries!$B:$B)))</f>
        <v>Will Firman</v>
      </c>
      <c r="F24" s="22" t="str">
        <f>IF(C24="","",VLOOKUP(C24,[1]Entries!$A:$C,3,FALSE))</f>
        <v>Under 20W</v>
      </c>
      <c r="G24" s="19" t="str">
        <f>IF(C24="","",(LOOKUP(C24,[1]Entries!$A:$A,[1]Entries!$D:$D)))</f>
        <v>Middlesbrough AC (Mandale)</v>
      </c>
    </row>
    <row r="25" ht="18.75" spans="1:7">
      <c r="A25" s="17"/>
      <c r="B25" s="18">
        <f t="shared" si="3"/>
        <v>3</v>
      </c>
      <c r="C25" s="19">
        <v>167</v>
      </c>
      <c r="D25" s="20">
        <v>26</v>
      </c>
      <c r="E25" s="21" t="str">
        <f>IF(C25="","",(LOOKUP(C25,[1]Entries!$A:$A,[1]Entries!$B:$B)))</f>
        <v>Vincent Millan</v>
      </c>
      <c r="F25" s="22" t="str">
        <f>IF(C25="","",VLOOKUP(C25,[1]Entries!$A:$C,3,FALSE))</f>
        <v>Senior M</v>
      </c>
      <c r="G25" s="19" t="str">
        <f>IF(C25="","",(LOOKUP(C25,[1]Entries!$A:$A,[1]Entries!$D:$D)))</f>
        <v>Middlesbrough &amp; Cleveland Harriers</v>
      </c>
    </row>
    <row r="26" ht="18.75" spans="1:7">
      <c r="A26" s="17"/>
      <c r="B26" s="18">
        <f t="shared" si="3"/>
        <v>4</v>
      </c>
      <c r="C26" s="19">
        <v>155</v>
      </c>
      <c r="D26" s="20">
        <v>26.8</v>
      </c>
      <c r="E26" s="21" t="str">
        <f>IF(C26="","",(LOOKUP(C26,[1]Entries!$A:$A,[1]Entries!$B:$B)))</f>
        <v>Oliver Green</v>
      </c>
      <c r="F26" s="22" t="str">
        <f>IF(C26="","",VLOOKUP(C26,[1]Entries!$A:$C,3,FALSE))</f>
        <v>Under 20M</v>
      </c>
      <c r="G26" s="19" t="str">
        <f>IF(C26="","",(LOOKUP(C26,[1]Entries!$A:$A,[1]Entries!$D:$D)))</f>
        <v>Middlesbrough AC (Mandale)</v>
      </c>
    </row>
    <row r="27" ht="18.75" spans="1:7">
      <c r="A27" s="17"/>
      <c r="B27" s="18">
        <f t="shared" si="3"/>
        <v>5</v>
      </c>
      <c r="C27" s="19">
        <v>127</v>
      </c>
      <c r="D27" s="20">
        <v>28.3</v>
      </c>
      <c r="E27" s="21" t="str">
        <f>IF(C27="","",(LOOKUP(C27,[1]Entries!$A:$A,[1]Entries!$B:$B)))</f>
        <v>Jennifer Iceton</v>
      </c>
      <c r="F27" s="22" t="str">
        <f>IF(C27="","",VLOOKUP(C27,[1]Entries!$A:$C,3,FALSE))</f>
        <v>Under 17W</v>
      </c>
      <c r="G27" s="19" t="str">
        <f>IF(C27="","",(LOOKUP(C27,[1]Entries!$A:$A,[1]Entries!$D:$D)))</f>
        <v>Middlesbrough AC (Mandale)</v>
      </c>
    </row>
    <row r="28" ht="18.75" spans="1:7">
      <c r="A28" s="17"/>
      <c r="B28" s="18">
        <f t="shared" si="3"/>
        <v>6</v>
      </c>
      <c r="C28" s="19">
        <v>112</v>
      </c>
      <c r="D28" s="20">
        <v>30.2</v>
      </c>
      <c r="E28" s="21" t="str">
        <f>IF(C28="","",(LOOKUP(C28,[1]Entries!$A:$A,[1]Entries!$B:$B)))</f>
        <v>Andrew Simpson</v>
      </c>
      <c r="F28" s="22" t="str">
        <f>IF(C28="","",VLOOKUP(C28,[1]Entries!$A:$C,3,FALSE))</f>
        <v>Senior M</v>
      </c>
      <c r="G28" s="19" t="str">
        <f>IF(C28="","",(LOOKUP(C28,[1]Entries!$A:$A,[1]Entries!$D:$D)))</f>
        <v>Middlesbrough AC (Mandale)</v>
      </c>
    </row>
    <row r="29" ht="18.75" spans="1:7">
      <c r="A29" s="17"/>
      <c r="B29" s="18"/>
      <c r="C29" s="19"/>
      <c r="D29" s="20"/>
      <c r="E29" s="21"/>
      <c r="F29" s="22"/>
      <c r="G29" s="19"/>
    </row>
    <row r="30" ht="18.75" spans="1:7">
      <c r="A30" s="17" t="s">
        <v>11</v>
      </c>
      <c r="B30" s="18">
        <v>1</v>
      </c>
      <c r="C30" s="19">
        <v>129</v>
      </c>
      <c r="D30" s="20">
        <v>25.6</v>
      </c>
      <c r="E30" s="21" t="str">
        <f>IF(C30="","",(LOOKUP(C30,[1]Entries!$A:$A,[1]Entries!$B:$B)))</f>
        <v>Harrison Bowker</v>
      </c>
      <c r="F30" s="22" t="str">
        <f>IF(C30="","",VLOOKUP(C30,[1]Entries!$A:$C,3,FALSE))</f>
        <v>Under 17M</v>
      </c>
      <c r="G30" s="19" t="str">
        <f>IF(C30="","",(LOOKUP(C30,[1]Entries!$A:$A,[1]Entries!$D:$D)))</f>
        <v>Middlesbrough AC (Mandale)</v>
      </c>
    </row>
    <row r="31" ht="18.75" spans="1:7">
      <c r="A31" s="17"/>
      <c r="B31" s="18">
        <f t="shared" ref="B31:B34" si="4">IF(ISNUMBER(B30),B30+1,1)</f>
        <v>2</v>
      </c>
      <c r="C31" s="19">
        <v>141</v>
      </c>
      <c r="D31" s="20">
        <v>27.1</v>
      </c>
      <c r="E31" s="21" t="str">
        <f>IF(C31="","",(LOOKUP(C31,[1]Entries!$A:$A,[1]Entries!$B:$B)))</f>
        <v>Anna Dickson</v>
      </c>
      <c r="F31" s="22" t="str">
        <f>IF(C31="","",VLOOKUP(C31,[1]Entries!$A:$C,3,FALSE))</f>
        <v>Under 20W</v>
      </c>
      <c r="G31" s="19" t="str">
        <f>IF(C31="","",(LOOKUP(C31,[1]Entries!$A:$A,[1]Entries!$D:$D)))</f>
        <v>Hartlepool Athletics Club</v>
      </c>
    </row>
    <row r="32" ht="18.75" spans="1:7">
      <c r="A32" s="17"/>
      <c r="B32" s="18">
        <f t="shared" si="4"/>
        <v>3</v>
      </c>
      <c r="C32" s="19">
        <v>169</v>
      </c>
      <c r="D32" s="23">
        <v>28.5</v>
      </c>
      <c r="E32" s="21" t="str">
        <f>IF(C32="","",(LOOKUP(C32,[1]Entries!$A:$A,[1]Entries!$B:$B)))</f>
        <v>Hannah Halfpenny</v>
      </c>
      <c r="F32" s="22" t="str">
        <f>IF(C32="","",VLOOKUP(C32,[1]Entries!$A:$C,3,FALSE))</f>
        <v>Under17 W</v>
      </c>
      <c r="G32" s="19" t="str">
        <f>IF(C32="","",(LOOKUP(C32,[1]Entries!$A:$A,[1]Entries!$D:$D)))</f>
        <v>Middlesbrough AC (Mandale)</v>
      </c>
    </row>
    <row r="33" ht="18.75" spans="1:7">
      <c r="A33" s="17"/>
      <c r="B33" s="18">
        <f t="shared" si="4"/>
        <v>4</v>
      </c>
      <c r="C33" s="19">
        <v>85</v>
      </c>
      <c r="D33" s="20">
        <v>29.3</v>
      </c>
      <c r="E33" s="21" t="str">
        <f>IF(C33="","",(LOOKUP(C33,[1]Entries!$A:$A,[1]Entries!$B:$B)))</f>
        <v>Macy James</v>
      </c>
      <c r="F33" s="22" t="str">
        <f>IF(C33="","",VLOOKUP(C33,[1]Entries!$A:$C,3,FALSE))</f>
        <v>Under 17W</v>
      </c>
      <c r="G33" s="19" t="str">
        <f>IF(C33="","",(LOOKUP(C33,[1]Entries!$A:$A,[1]Entries!$D:$D)))</f>
        <v>Middlesbrough AC (Mandale)</v>
      </c>
    </row>
    <row r="34" ht="18.75" spans="1:7">
      <c r="A34" s="17"/>
      <c r="B34" s="18">
        <f t="shared" si="4"/>
        <v>5</v>
      </c>
      <c r="C34" s="19">
        <v>84</v>
      </c>
      <c r="D34" s="20">
        <v>29.9</v>
      </c>
      <c r="E34" s="21" t="str">
        <f>IF(C34="","",(LOOKUP(C34,[1]Entries!$A:$A,[1]Entries!$B:$B)))</f>
        <v>Erin Fuller</v>
      </c>
      <c r="F34" s="22" t="str">
        <f>IF(C34="","",VLOOKUP(C34,[1]Entries!$A:$C,3,FALSE))</f>
        <v>Under 17W</v>
      </c>
      <c r="G34" s="19" t="str">
        <f>IF(C34="","",(LOOKUP(C34,[1]Entries!$A:$A,[1]Entries!$D:$D)))</f>
        <v>Middlesbrough AC (Mandale)</v>
      </c>
    </row>
    <row r="35" ht="18.75" spans="1:7">
      <c r="A35" s="17"/>
      <c r="B35" s="18"/>
      <c r="C35" s="19"/>
      <c r="D35" s="20"/>
      <c r="E35" s="21"/>
      <c r="F35" s="22"/>
      <c r="G35" s="19"/>
    </row>
    <row r="36" ht="18.75" spans="1:7">
      <c r="A36" s="17" t="s">
        <v>12</v>
      </c>
      <c r="B36" s="18">
        <v>1</v>
      </c>
      <c r="C36" s="19">
        <v>101</v>
      </c>
      <c r="D36" s="23" t="s">
        <v>13</v>
      </c>
      <c r="E36" s="21" t="str">
        <f>IF(C36="","",(LOOKUP(C36,[1]Entries!$A:$A,[1]Entries!$B:$B)))</f>
        <v>Izzy Hall</v>
      </c>
      <c r="F36" s="22" t="str">
        <f>IF(C36="","",VLOOKUP(C36,[1]Entries!$A:$C,3,FALSE))</f>
        <v>Under 13G</v>
      </c>
      <c r="G36" s="19" t="str">
        <f>IF(C36="","",(LOOKUP(C36,[1]Entries!$A:$A,[1]Entries!$D:$D)))</f>
        <v>Birtley AC</v>
      </c>
    </row>
    <row r="37" ht="18.75" spans="1:7">
      <c r="A37" s="17"/>
      <c r="B37" s="18">
        <f t="shared" ref="B37:B40" si="5">IF(ISNUMBER(B36),B36+1,1)</f>
        <v>2</v>
      </c>
      <c r="C37" s="19">
        <v>108</v>
      </c>
      <c r="D37" s="23" t="s">
        <v>14</v>
      </c>
      <c r="E37" s="21" t="str">
        <f>IF(C37="","",(LOOKUP(C37,[1]Entries!$A:$A,[1]Entries!$B:$B)))</f>
        <v>Maddie Gowland</v>
      </c>
      <c r="F37" s="22" t="str">
        <f>IF(C37="","",VLOOKUP(C37,[1]Entries!$A:$C,3,FALSE))</f>
        <v>Under 11G</v>
      </c>
      <c r="G37" s="19" t="str">
        <f>IF(C37="","",(LOOKUP(C37,[1]Entries!$A:$A,[1]Entries!$D:$D)))</f>
        <v>Middlesbrough AC (Mandale)</v>
      </c>
    </row>
    <row r="38" ht="18.75" spans="1:7">
      <c r="A38" s="17"/>
      <c r="B38" s="18">
        <f t="shared" si="5"/>
        <v>3</v>
      </c>
      <c r="C38" s="19">
        <v>145</v>
      </c>
      <c r="D38" s="23" t="s">
        <v>15</v>
      </c>
      <c r="E38" s="21" t="str">
        <f>IF(C38="","",(LOOKUP(C38,[1]Entries!$A:$A,[1]Entries!$B:$B)))</f>
        <v>Emilia Johnson</v>
      </c>
      <c r="F38" s="22" t="str">
        <f>IF(C38="","",VLOOKUP(C38,[1]Entries!$A:$C,3,FALSE))</f>
        <v>Under 13G</v>
      </c>
      <c r="G38" s="19" t="str">
        <f>IF(C38="","",(LOOKUP(C38,[1]Entries!$A:$A,[1]Entries!$D:$D)))</f>
        <v>Middlesbrough AC (Mandale)</v>
      </c>
    </row>
    <row r="39" ht="18.75" spans="1:7">
      <c r="A39" s="17"/>
      <c r="B39" s="18">
        <f t="shared" si="5"/>
        <v>4</v>
      </c>
      <c r="C39" s="19">
        <v>100</v>
      </c>
      <c r="D39" s="23" t="s">
        <v>16</v>
      </c>
      <c r="E39" s="21" t="str">
        <f>IF(C39="","",(LOOKUP(C39,[1]Entries!$A:$A,[1]Entries!$B:$B)))</f>
        <v>Martha Nicholson</v>
      </c>
      <c r="F39" s="22" t="str">
        <f>IF(C39="","",VLOOKUP(C39,[1]Entries!$A:$C,3,FALSE))</f>
        <v>Under 13G</v>
      </c>
      <c r="G39" s="19" t="str">
        <f>IF(C39="","",(LOOKUP(C39,[1]Entries!$A:$A,[1]Entries!$D:$D)))</f>
        <v>Loftus and Whitby AC</v>
      </c>
    </row>
    <row r="40" ht="18.75" spans="1:7">
      <c r="A40" s="17"/>
      <c r="B40" s="18">
        <f t="shared" si="5"/>
        <v>5</v>
      </c>
      <c r="C40" s="19">
        <v>140</v>
      </c>
      <c r="D40" s="23" t="s">
        <v>17</v>
      </c>
      <c r="E40" s="21" t="str">
        <f>IF(C40="","",(LOOKUP(C40,[1]Entries!$A:$A,[1]Entries!$B:$B)))</f>
        <v>Sophia Brown</v>
      </c>
      <c r="F40" s="22" t="str">
        <f>IF(C40="","",VLOOKUP(C40,[1]Entries!$A:$C,3,FALSE))</f>
        <v>Under 13G</v>
      </c>
      <c r="G40" s="19" t="str">
        <f>IF(C40="","",(LOOKUP(C40,[1]Entries!$A:$A,[1]Entries!$D:$D)))</f>
        <v>Hartlepool Athletics Club</v>
      </c>
    </row>
    <row r="41" ht="18.75" spans="1:7">
      <c r="A41" s="17"/>
      <c r="B41" s="18"/>
      <c r="C41" s="19"/>
      <c r="D41" s="23"/>
      <c r="E41" s="21"/>
      <c r="F41" s="22"/>
      <c r="G41" s="19"/>
    </row>
    <row r="42" ht="18.75" spans="1:7">
      <c r="A42" s="17" t="s">
        <v>18</v>
      </c>
      <c r="B42" s="18">
        <v>1</v>
      </c>
      <c r="C42" s="19">
        <v>110</v>
      </c>
      <c r="D42" s="23" t="s">
        <v>19</v>
      </c>
      <c r="E42" s="21" t="str">
        <f>IF(C42="","",(LOOKUP(C42,[1]Entries!$A:$A,[1]Entries!$B:$B)))</f>
        <v>Evelynne Metcalfe</v>
      </c>
      <c r="F42" s="22" t="str">
        <f>IF(C42="","",VLOOKUP(C42,[1]Entries!$A:$C,3,FALSE))</f>
        <v>Under 11G</v>
      </c>
      <c r="G42" s="19" t="str">
        <f>IF(C42="","",(LOOKUP(C42,[1]Entries!$A:$A,[1]Entries!$D:$D)))</f>
        <v>Loftus and Whitby AC</v>
      </c>
    </row>
    <row r="43" ht="18.75" spans="1:7">
      <c r="A43" s="17"/>
      <c r="B43" s="18">
        <f t="shared" ref="B43:B57" si="6">IF(ISNUMBER(B42),B42+1,1)</f>
        <v>2</v>
      </c>
      <c r="C43" s="19">
        <v>92</v>
      </c>
      <c r="D43" s="23" t="s">
        <v>20</v>
      </c>
      <c r="E43" s="21" t="str">
        <f>IF(C43="","",(LOOKUP(C43,[1]Entries!$A:$A,[1]Entries!$B:$B)))</f>
        <v>Rohan McBean</v>
      </c>
      <c r="F43" s="22" t="str">
        <f>IF(C43="","",VLOOKUP(C43,[1]Entries!$A:$C,3,FALSE))</f>
        <v>Under 11B</v>
      </c>
      <c r="G43" s="19" t="str">
        <f>IF(C43="","",(LOOKUP(C43,[1]Entries!$A:$A,[1]Entries!$D:$D)))</f>
        <v>Hartlepool Athletics Club</v>
      </c>
    </row>
    <row r="44" ht="18.75" spans="1:7">
      <c r="A44" s="17"/>
      <c r="B44" s="18">
        <f t="shared" si="6"/>
        <v>3</v>
      </c>
      <c r="C44" s="19">
        <v>94</v>
      </c>
      <c r="D44" s="23" t="s">
        <v>20</v>
      </c>
      <c r="E44" s="21" t="str">
        <f>IF(C44="","",(LOOKUP(C44,[1]Entries!$A:$A,[1]Entries!$B:$B)))</f>
        <v>Reuben Grayson</v>
      </c>
      <c r="F44" s="22" t="str">
        <f>IF(C44="","",VLOOKUP(C44,[1]Entries!$A:$C,3,FALSE))</f>
        <v>Under 13B</v>
      </c>
      <c r="G44" s="19" t="str">
        <f>IF(C44="","",(LOOKUP(C44,[1]Entries!$A:$A,[1]Entries!$D:$D)))</f>
        <v>Hartlepool Athletics Club</v>
      </c>
    </row>
    <row r="45" ht="18.75" spans="1:7">
      <c r="A45" s="17"/>
      <c r="B45" s="18">
        <f t="shared" si="6"/>
        <v>4</v>
      </c>
      <c r="C45" s="19">
        <v>143</v>
      </c>
      <c r="D45" s="23" t="s">
        <v>21</v>
      </c>
      <c r="E45" s="21" t="str">
        <f>IF(C45="","",(LOOKUP(C45,[1]Entries!$A:$A,[1]Entries!$B:$B)))</f>
        <v>Fearne Staveley</v>
      </c>
      <c r="F45" s="22" t="str">
        <f>IF(C45="","",VLOOKUP(C45,[1]Entries!$A:$C,3,FALSE))</f>
        <v>Under 11G</v>
      </c>
      <c r="G45" s="19" t="str">
        <f>IF(C45="","",(LOOKUP(C45,[1]Entries!$A:$A,[1]Entries!$D:$D)))</f>
        <v>Hartlepool Athletics Club</v>
      </c>
    </row>
    <row r="46" ht="18.75" spans="1:7">
      <c r="A46" s="17"/>
      <c r="B46" s="18">
        <f t="shared" si="6"/>
        <v>5</v>
      </c>
      <c r="C46" s="19">
        <v>116</v>
      </c>
      <c r="D46" s="23" t="s">
        <v>22</v>
      </c>
      <c r="E46" s="21" t="str">
        <f>IF(C46="","",(LOOKUP(C46,[1]Entries!$A:$A,[1]Entries!$B:$B)))</f>
        <v>Will Allison</v>
      </c>
      <c r="F46" s="22" t="str">
        <f>IF(C46="","",VLOOKUP(C46,[1]Entries!$A:$C,3,FALSE))</f>
        <v>Under 11B</v>
      </c>
      <c r="G46" s="19" t="str">
        <f>IF(C46="","",(LOOKUP(C46,[1]Entries!$A:$A,[1]Entries!$D:$D)))</f>
        <v>Aycliffe Running Club</v>
      </c>
    </row>
    <row r="47" ht="18.75" spans="1:7">
      <c r="A47" s="17"/>
      <c r="B47" s="18">
        <f t="shared" si="6"/>
        <v>6</v>
      </c>
      <c r="C47" s="19">
        <v>120</v>
      </c>
      <c r="D47" s="23" t="s">
        <v>23</v>
      </c>
      <c r="E47" s="21" t="str">
        <f>IF(C47="","",(LOOKUP(C47,[1]Entries!$A:$A,[1]Entries!$B:$B)))</f>
        <v>Ryan Harbron</v>
      </c>
      <c r="F47" s="22" t="str">
        <f>IF(C47="","",VLOOKUP(C47,[1]Entries!$A:$C,3,FALSE))</f>
        <v>Under 11B</v>
      </c>
      <c r="G47" s="19" t="str">
        <f>IF(C47="","",(LOOKUP(C47,[1]Entries!$A:$A,[1]Entries!$D:$D)))</f>
        <v>Middlesbrough AC (Mandale)</v>
      </c>
    </row>
    <row r="48" ht="18.75" spans="1:7">
      <c r="A48" s="17"/>
      <c r="B48" s="18">
        <f t="shared" si="6"/>
        <v>7</v>
      </c>
      <c r="C48" s="19">
        <v>160</v>
      </c>
      <c r="D48" s="23" t="s">
        <v>24</v>
      </c>
      <c r="E48" s="21" t="str">
        <f>IF(C48="","",(LOOKUP(C48,[1]Entries!$A:$A,[1]Entries!$B:$B)))</f>
        <v>Blossom Dunning</v>
      </c>
      <c r="F48" s="22" t="str">
        <f>IF(C48="","",VLOOKUP(C48,[1]Entries!$A:$C,3,FALSE))</f>
        <v>Under 11G</v>
      </c>
      <c r="G48" s="19" t="str">
        <f>IF(C48="","",(LOOKUP(C48,[1]Entries!$A:$A,[1]Entries!$D:$D)))</f>
        <v>Middlesbrough AC (Mandale)</v>
      </c>
    </row>
    <row r="49" ht="18.75" spans="1:7">
      <c r="A49" s="17"/>
      <c r="B49" s="18">
        <f t="shared" si="6"/>
        <v>8</v>
      </c>
      <c r="C49" s="19">
        <v>144</v>
      </c>
      <c r="D49" s="23" t="s">
        <v>25</v>
      </c>
      <c r="E49" s="21" t="str">
        <f>IF(C49="","",(LOOKUP(C49,[1]Entries!$A:$A,[1]Entries!$B:$B)))</f>
        <v>Phoebe Wilson</v>
      </c>
      <c r="F49" s="22" t="str">
        <f>IF(C49="","",VLOOKUP(C49,[1]Entries!$A:$C,3,FALSE))</f>
        <v>Under 11G</v>
      </c>
      <c r="G49" s="19" t="str">
        <f>IF(C49="","",(LOOKUP(C49,[1]Entries!$A:$A,[1]Entries!$D:$D)))</f>
        <v>Middlesbrough AC (Mandale)</v>
      </c>
    </row>
    <row r="50" ht="18.75" spans="1:7">
      <c r="A50" s="17"/>
      <c r="B50" s="18">
        <f t="shared" si="6"/>
        <v>9</v>
      </c>
      <c r="C50" s="19">
        <v>126</v>
      </c>
      <c r="D50" s="23" t="s">
        <v>26</v>
      </c>
      <c r="E50" s="21" t="str">
        <f>IF(C50="","",(LOOKUP(C50,[1]Entries!$A:$A,[1]Entries!$B:$B)))</f>
        <v>Ben Iceton</v>
      </c>
      <c r="F50" s="22" t="str">
        <f>IF(C50="","",VLOOKUP(C50,[1]Entries!$A:$C,3,FALSE))</f>
        <v>Under 11B</v>
      </c>
      <c r="G50" s="19" t="str">
        <f>IF(C50="","",(LOOKUP(C50,[1]Entries!$A:$A,[1]Entries!$D:$D)))</f>
        <v>Middlesbrough AC (Mandale)</v>
      </c>
    </row>
    <row r="51" ht="18.75" spans="1:7">
      <c r="A51" s="17"/>
      <c r="B51" s="18">
        <f t="shared" si="6"/>
        <v>10</v>
      </c>
      <c r="C51" s="19">
        <v>165</v>
      </c>
      <c r="D51" s="23" t="s">
        <v>27</v>
      </c>
      <c r="E51" s="21" t="str">
        <f>IF(C51="","",(LOOKUP(C51,[1]Entries!$A:$A,[1]Entries!$B:$B)))</f>
        <v>Franchesca Burns</v>
      </c>
      <c r="F51" s="22" t="str">
        <f>IF(C51="","",VLOOKUP(C51,[1]Entries!$A:$C,3,FALSE))</f>
        <v>Under 11G</v>
      </c>
      <c r="G51" s="19" t="str">
        <f>IF(C51="","",(LOOKUP(C51,[1]Entries!$A:$A,[1]Entries!$D:$D)))</f>
        <v>Middlesbrough AC (Mandale)</v>
      </c>
    </row>
    <row r="52" ht="18.75" spans="1:7">
      <c r="A52" s="17"/>
      <c r="B52" s="18">
        <f t="shared" si="6"/>
        <v>11</v>
      </c>
      <c r="C52" s="19">
        <v>150</v>
      </c>
      <c r="D52" s="23" t="s">
        <v>28</v>
      </c>
      <c r="E52" s="21" t="str">
        <f>IF(C52="","",(LOOKUP(C52,[1]Entries!$A:$A,[1]Entries!$B:$B)))</f>
        <v>Valentina Tomlinson</v>
      </c>
      <c r="F52" s="22" t="s">
        <v>29</v>
      </c>
      <c r="G52" s="19" t="str">
        <f>IF(C52="","",(LOOKUP(C52,[1]Entries!$A:$A,[1]Entries!$D:$D)))</f>
        <v>Middlesbrough AC (Mandale)</v>
      </c>
    </row>
    <row r="53" ht="18.75" spans="1:7">
      <c r="A53" s="17"/>
      <c r="B53" s="18">
        <f t="shared" si="6"/>
        <v>12</v>
      </c>
      <c r="C53" s="19">
        <v>109</v>
      </c>
      <c r="D53" s="23" t="s">
        <v>30</v>
      </c>
      <c r="E53" s="21" t="str">
        <f>IF(C53="","",(LOOKUP(C53,[1]Entries!$A:$A,[1]Entries!$B:$B)))</f>
        <v>Nanci Dyche</v>
      </c>
      <c r="F53" s="22" t="str">
        <f>IF(C53="","",VLOOKUP(C53,[1]Entries!$A:$C,3,FALSE))</f>
        <v>Under 11G</v>
      </c>
      <c r="G53" s="19" t="str">
        <f>IF(C53="","",(LOOKUP(C53,[1]Entries!$A:$A,[1]Entries!$D:$D)))</f>
        <v>Middlesbrough AC (Mandale)</v>
      </c>
    </row>
    <row r="54" ht="18.75" spans="1:7">
      <c r="A54" s="17"/>
      <c r="B54" s="18">
        <f t="shared" si="6"/>
        <v>13</v>
      </c>
      <c r="C54" s="19">
        <v>151</v>
      </c>
      <c r="D54" s="23" t="s">
        <v>31</v>
      </c>
      <c r="E54" s="21" t="str">
        <f>IF(C54="","",(LOOKUP(C54,[1]Entries!$A:$A,[1]Entries!$B:$B)))</f>
        <v>Flora Dixon</v>
      </c>
      <c r="F54" s="22" t="s">
        <v>29</v>
      </c>
      <c r="G54" s="19" t="str">
        <f>IF(C54="","",(LOOKUP(C54,[1]Entries!$A:$A,[1]Entries!$D:$D)))</f>
        <v>Middlesbrough AC (Mandale)</v>
      </c>
    </row>
    <row r="55" ht="18.75" spans="1:7">
      <c r="A55" s="17"/>
      <c r="B55" s="18">
        <f t="shared" si="6"/>
        <v>14</v>
      </c>
      <c r="C55" s="19">
        <v>107</v>
      </c>
      <c r="D55" s="23" t="s">
        <v>32</v>
      </c>
      <c r="E55" s="21" t="str">
        <f>IF(C55="","",(LOOKUP(C55,[1]Entries!$A:$A,[1]Entries!$B:$B)))</f>
        <v>Theo Gowland</v>
      </c>
      <c r="F55" s="22" t="str">
        <f>IF(C55="","",VLOOKUP(C55,[1]Entries!$A:$C,3,FALSE))</f>
        <v>Under 13B</v>
      </c>
      <c r="G55" s="19" t="str">
        <f>IF(C55="","",(LOOKUP(C55,[1]Entries!$A:$A,[1]Entries!$D:$D)))</f>
        <v>Middlesbrough AC (Mandale)</v>
      </c>
    </row>
    <row r="56" ht="18.75" spans="1:7">
      <c r="A56" s="17"/>
      <c r="B56" s="18">
        <f t="shared" si="6"/>
        <v>15</v>
      </c>
      <c r="C56" s="19">
        <v>122</v>
      </c>
      <c r="D56" s="23" t="s">
        <v>33</v>
      </c>
      <c r="E56" s="21" t="str">
        <f>IF(C56="","",(LOOKUP(C56,[1]Entries!$A:$A,[1]Entries!$B:$B)))</f>
        <v>Daniel Kay</v>
      </c>
      <c r="F56" s="22" t="str">
        <f>IF(C56="","",VLOOKUP(C56,[1]Entries!$A:$C,3,FALSE))</f>
        <v>Under 11B</v>
      </c>
      <c r="G56" s="19" t="str">
        <f>IF(C56="","",(LOOKUP(C56,[1]Entries!$A:$A,[1]Entries!$D:$D)))</f>
        <v>Middlesbrough AC (Mandale)</v>
      </c>
    </row>
    <row r="57" ht="18.75" spans="1:7">
      <c r="A57" s="17"/>
      <c r="B57" s="18">
        <f t="shared" si="6"/>
        <v>16</v>
      </c>
      <c r="C57" s="19">
        <v>156</v>
      </c>
      <c r="D57" s="23" t="s">
        <v>34</v>
      </c>
      <c r="E57" s="21" t="str">
        <f>IF(C57="","",(LOOKUP(C57,[1]Entries!$A:$A,[1]Entries!$B:$B)))</f>
        <v>Riley Swift</v>
      </c>
      <c r="F57" s="22" t="str">
        <f>IF(C57="","",VLOOKUP(C57,[1]Entries!$A:$C,3,FALSE))</f>
        <v>Under 11B</v>
      </c>
      <c r="G57" s="19" t="str">
        <f>IF(C57="","",(LOOKUP(C57,[1]Entries!$A:$A,[1]Entries!$D:$D)))</f>
        <v>Middlesbrough AC (Mandale)</v>
      </c>
    </row>
    <row r="58" ht="18.75" spans="1:7">
      <c r="A58" s="17"/>
      <c r="B58" s="18"/>
      <c r="C58" s="19"/>
      <c r="D58" s="23"/>
      <c r="E58" s="21"/>
      <c r="F58" s="22"/>
      <c r="G58" s="19"/>
    </row>
    <row r="59" ht="18.75" spans="1:7">
      <c r="A59" s="17" t="s">
        <v>35</v>
      </c>
      <c r="B59" s="18">
        <v>1</v>
      </c>
      <c r="C59" s="19">
        <v>114</v>
      </c>
      <c r="D59" s="23" t="s">
        <v>36</v>
      </c>
      <c r="E59" s="21" t="str">
        <f>IF(C59="","",(LOOKUP(C59,[1]Entries!$A:$A,[1]Entries!$B:$B)))</f>
        <v>Gregory Jayasuriya</v>
      </c>
      <c r="F59" s="22" t="str">
        <f>IF(C59="","",VLOOKUP(C59,[1]Entries!$A:$C,3,FALSE))</f>
        <v>Senior M</v>
      </c>
      <c r="G59" s="19" t="str">
        <f>IF(C59="","",(LOOKUP(C59,[1]Entries!$A:$A,[1]Entries!$D:$D)))</f>
        <v>Middlesbrough &amp; Cleveland Harriers</v>
      </c>
    </row>
    <row r="60" ht="18.75" spans="1:7">
      <c r="A60" s="17"/>
      <c r="B60" s="18">
        <f t="shared" ref="B60:B67" si="7">IF(ISNUMBER(B59),B59+1,1)</f>
        <v>2</v>
      </c>
      <c r="C60" s="19">
        <v>105</v>
      </c>
      <c r="D60" s="23" t="s">
        <v>37</v>
      </c>
      <c r="E60" s="21" t="str">
        <f>IF(C60="","",(LOOKUP(C60,[1]Entries!$A:$A,[1]Entries!$B:$B)))</f>
        <v>Alex Hird</v>
      </c>
      <c r="F60" s="22" t="str">
        <f>IF(C60="","",VLOOKUP(C60,[1]Entries!$A:$C,3,FALSE))</f>
        <v>Senior M</v>
      </c>
      <c r="G60" s="19" t="str">
        <f>IF(C60="","",(LOOKUP(C60,[1]Entries!$A:$A,[1]Entries!$D:$D)))</f>
        <v>Crook &amp; District Sports AC</v>
      </c>
    </row>
    <row r="61" ht="18.75" spans="1:7">
      <c r="A61" s="17"/>
      <c r="B61" s="18">
        <f t="shared" si="7"/>
        <v>3</v>
      </c>
      <c r="C61" s="19">
        <v>171</v>
      </c>
      <c r="D61" s="23" t="s">
        <v>38</v>
      </c>
      <c r="E61" s="21" t="str">
        <f>IF(C61="","",(LOOKUP(C61,[1]Entries!$A:$A,[1]Entries!$B:$B)))</f>
        <v>Matthew Foster</v>
      </c>
      <c r="F61" s="22" t="str">
        <f>IF(C61="","",VLOOKUP(C61,[1]Entries!$A:$C,3,FALSE))</f>
        <v>Under 15B</v>
      </c>
      <c r="G61" s="19" t="str">
        <f>IF(C61="","",(LOOKUP(C61,[1]Entries!$A:$A,[1]Entries!$D:$D)))</f>
        <v>Darlington Harriers AC</v>
      </c>
    </row>
    <row r="62" ht="18.75" spans="1:7">
      <c r="A62" s="17"/>
      <c r="B62" s="18">
        <f t="shared" si="7"/>
        <v>4</v>
      </c>
      <c r="C62" s="19">
        <v>147</v>
      </c>
      <c r="D62" s="23" t="s">
        <v>39</v>
      </c>
      <c r="E62" s="21" t="str">
        <f>IF(C62="","",(LOOKUP(C62,[1]Entries!$A:$A,[1]Entries!$B:$B)))</f>
        <v>Aaron Keys</v>
      </c>
      <c r="F62" s="22" t="str">
        <f>IF(C62="","",VLOOKUP(C62,[1]Entries!$A:$C,3,FALSE))</f>
        <v>Senior M</v>
      </c>
      <c r="G62" s="19" t="str">
        <f>IF(C62="","",(LOOKUP(C62,[1]Entries!$A:$A,[1]Entries!$D:$D)))</f>
        <v>Middlesbrough &amp; Cleveland Harriers</v>
      </c>
    </row>
    <row r="63" ht="18.75" spans="1:7">
      <c r="A63" s="17"/>
      <c r="B63" s="18">
        <f t="shared" si="7"/>
        <v>5</v>
      </c>
      <c r="C63" s="19">
        <v>96</v>
      </c>
      <c r="D63" s="23" t="s">
        <v>40</v>
      </c>
      <c r="E63" s="21" t="str">
        <f>IF(C63="","",(LOOKUP(C63,[1]Entries!$A:$A,[1]Entries!$B:$B)))</f>
        <v>Jack Ord</v>
      </c>
      <c r="F63" s="22" t="str">
        <f>IF(C63="","",VLOOKUP(C63,[1]Entries!$A:$C,3,FALSE))</f>
        <v>Under 15B</v>
      </c>
      <c r="G63" s="19" t="str">
        <f>IF(C63="","",(LOOKUP(C63,[1]Entries!$A:$A,[1]Entries!$D:$D)))</f>
        <v>Hartlepool Athletics Club</v>
      </c>
    </row>
    <row r="64" ht="18.75" spans="1:7">
      <c r="A64" s="17"/>
      <c r="B64" s="18">
        <f t="shared" si="7"/>
        <v>6</v>
      </c>
      <c r="C64" s="19">
        <v>159</v>
      </c>
      <c r="D64" s="23" t="s">
        <v>41</v>
      </c>
      <c r="E64" s="21" t="str">
        <f>IF(C64="","",(LOOKUP(C64,[1]Entries!$A:$A,[1]Entries!$B:$B)))</f>
        <v>Zak Penrose</v>
      </c>
      <c r="F64" s="22" t="str">
        <f>IF(C64="","",VLOOKUP(C64,[1]Entries!$A:$C,3,FALSE))</f>
        <v>Under 15B</v>
      </c>
      <c r="G64" s="19" t="str">
        <f>IF(C64="","",(LOOKUP(C64,[1]Entries!$A:$A,[1]Entries!$D:$D)))</f>
        <v>Richmond and Zetland Harriers</v>
      </c>
    </row>
    <row r="65" ht="18.75" spans="1:7">
      <c r="A65" s="17"/>
      <c r="B65" s="18">
        <f t="shared" si="7"/>
        <v>7</v>
      </c>
      <c r="C65" s="19">
        <v>104</v>
      </c>
      <c r="D65" s="23" t="s">
        <v>42</v>
      </c>
      <c r="E65" s="21" t="str">
        <f>IF(C65="","",(LOOKUP(C65,[1]Entries!$A:$A,[1]Entries!$B:$B)))</f>
        <v>Ellie Walsh</v>
      </c>
      <c r="F65" s="22" t="str">
        <f>IF(C65="","",VLOOKUP(C65,[1]Entries!$A:$C,3,FALSE))</f>
        <v>Under 15G</v>
      </c>
      <c r="G65" s="19" t="str">
        <f>IF(C65="","",(LOOKUP(C65,[1]Entries!$A:$A,[1]Entries!$D:$D)))</f>
        <v>Loftus and Whitby AC</v>
      </c>
    </row>
    <row r="66" ht="18.75" spans="1:7">
      <c r="A66" s="17"/>
      <c r="B66" s="18">
        <f t="shared" si="7"/>
        <v>8</v>
      </c>
      <c r="C66" s="19">
        <v>149</v>
      </c>
      <c r="D66" s="23" t="s">
        <v>43</v>
      </c>
      <c r="E66" s="21" t="str">
        <f>IF(C66="","",(LOOKUP(C66,[1]Entries!$A:$A,[1]Entries!$B:$B)))</f>
        <v>Polly Spencer</v>
      </c>
      <c r="F66" s="22" t="str">
        <f>IF(C66="","",VLOOKUP(C66,[1]Entries!$A:$C,3,FALSE))</f>
        <v>Under 15G</v>
      </c>
      <c r="G66" s="19" t="str">
        <f>IF(C66="","",(LOOKUP(C66,[1]Entries!$A:$A,[1]Entries!$D:$D)))</f>
        <v>Richmond and Zetland Harriers</v>
      </c>
    </row>
    <row r="67" ht="18.75" spans="1:7">
      <c r="A67" s="17"/>
      <c r="B67" s="18">
        <f t="shared" si="7"/>
        <v>9</v>
      </c>
      <c r="C67" s="19">
        <v>146</v>
      </c>
      <c r="D67" s="23" t="s">
        <v>44</v>
      </c>
      <c r="E67" s="21" t="str">
        <f>IF(C67="","",(LOOKUP(C67,[1]Entries!$A:$A,[1]Entries!$B:$B)))</f>
        <v>Lily Kirby</v>
      </c>
      <c r="F67" s="22" t="str">
        <f>IF(C67="","",VLOOKUP(C67,[1]Entries!$A:$C,3,FALSE))</f>
        <v>Under 15G</v>
      </c>
      <c r="G67" s="19" t="str">
        <f>IF(C67="","",(LOOKUP(C67,[1]Entries!$A:$A,[1]Entries!$D:$D)))</f>
        <v>Middlesbrough AC (Mandale)</v>
      </c>
    </row>
    <row r="68" ht="18.75" spans="1:7">
      <c r="A68" s="17"/>
      <c r="B68" s="18"/>
      <c r="C68" s="19"/>
      <c r="D68" s="23"/>
      <c r="E68" s="21"/>
      <c r="F68" s="22"/>
      <c r="G68" s="19"/>
    </row>
    <row r="69" ht="18.75" spans="1:7">
      <c r="A69" s="17" t="s">
        <v>45</v>
      </c>
      <c r="B69" s="18">
        <v>1</v>
      </c>
      <c r="C69" s="19">
        <v>121</v>
      </c>
      <c r="D69" s="23" t="s">
        <v>46</v>
      </c>
      <c r="E69" s="21" t="str">
        <f>IF(C69="","",(LOOKUP(C69,[1]Entries!$A:$A,[1]Entries!$B:$B)))</f>
        <v>Charlie Harper</v>
      </c>
      <c r="F69" s="22" t="str">
        <f>IF(C69="","",VLOOKUP(C69,[1]Entries!$A:$C,3,FALSE))</f>
        <v>Under 11B</v>
      </c>
      <c r="G69" s="19" t="str">
        <f>IF(C69="","",(LOOKUP(C69,[1]Entries!$A:$A,[1]Entries!$D:$D)))</f>
        <v>Shildon Running &amp; AC</v>
      </c>
    </row>
    <row r="70" ht="18.75" spans="1:7">
      <c r="A70" s="17"/>
      <c r="B70" s="18">
        <f t="shared" ref="B70:B74" si="8">IF(ISNUMBER(B69),B69+1,1)</f>
        <v>2</v>
      </c>
      <c r="C70" s="19">
        <v>107</v>
      </c>
      <c r="D70" s="23" t="s">
        <v>47</v>
      </c>
      <c r="E70" s="21" t="str">
        <f>IF(C70="","",(LOOKUP(C70,[1]Entries!$A:$A,[1]Entries!$B:$B)))</f>
        <v>Theo Gowland</v>
      </c>
      <c r="F70" s="22" t="str">
        <f>IF(C70="","",VLOOKUP(C70,[1]Entries!$A:$C,3,FALSE))</f>
        <v>Under 13B</v>
      </c>
      <c r="G70" s="19" t="str">
        <f>IF(C70="","",(LOOKUP(C70,[1]Entries!$A:$A,[1]Entries!$D:$D)))</f>
        <v>Middlesbrough AC (Mandale)</v>
      </c>
    </row>
    <row r="71" ht="18.75" spans="1:7">
      <c r="A71" s="17"/>
      <c r="B71" s="18">
        <f t="shared" si="8"/>
        <v>3</v>
      </c>
      <c r="C71" s="19">
        <v>106</v>
      </c>
      <c r="D71" s="23" t="s">
        <v>48</v>
      </c>
      <c r="E71" s="21" t="str">
        <f>IF(C71="","",(LOOKUP(C71,[1]Entries!$A:$A,[1]Entries!$B:$B)))</f>
        <v>Gracie Slater</v>
      </c>
      <c r="F71" s="22" t="str">
        <f>IF(C71="","",VLOOKUP(C71,[1]Entries!$A:$C,3,FALSE))</f>
        <v>Under 13G</v>
      </c>
      <c r="G71" s="19" t="str">
        <f>IF(C71="","",(LOOKUP(C71,[1]Entries!$A:$A,[1]Entries!$D:$D)))</f>
        <v>Shildon Running &amp; AC</v>
      </c>
    </row>
    <row r="72" ht="18.75" spans="1:7">
      <c r="A72" s="17"/>
      <c r="B72" s="18">
        <f t="shared" si="8"/>
        <v>4</v>
      </c>
      <c r="C72" s="19">
        <v>160</v>
      </c>
      <c r="D72" s="23" t="s">
        <v>49</v>
      </c>
      <c r="E72" s="21" t="str">
        <f>IF(C72="","",(LOOKUP(C72,[1]Entries!$A:$A,[1]Entries!$B:$B)))</f>
        <v>Blossom Dunning</v>
      </c>
      <c r="F72" s="22" t="str">
        <f>IF(C72="","",VLOOKUP(C72,[1]Entries!$A:$C,3,FALSE))</f>
        <v>Under 11G</v>
      </c>
      <c r="G72" s="19" t="str">
        <f>IF(C72="","",(LOOKUP(C72,[1]Entries!$A:$A,[1]Entries!$D:$D)))</f>
        <v>Middlesbrough AC (Mandale)</v>
      </c>
    </row>
    <row r="73" ht="18.75" spans="1:7">
      <c r="A73" s="17"/>
      <c r="B73" s="18">
        <f t="shared" si="8"/>
        <v>5</v>
      </c>
      <c r="C73" s="19">
        <v>113</v>
      </c>
      <c r="D73" s="23" t="s">
        <v>50</v>
      </c>
      <c r="E73" s="21" t="str">
        <f>IF(C73="","",(LOOKUP(C73,[1]Entries!$A:$A,[1]Entries!$B:$B)))</f>
        <v>Summer Swift</v>
      </c>
      <c r="F73" s="22" t="str">
        <f>IF(C73="","",VLOOKUP(C73,[1]Entries!$A:$C,3,FALSE))</f>
        <v>Under 15G</v>
      </c>
      <c r="G73" s="19" t="str">
        <f>IF(C73="","",(LOOKUP(C73,[1]Entries!$A:$A,[1]Entries!$D:$D)))</f>
        <v>Middlesbrough AC (Mandale)</v>
      </c>
    </row>
    <row r="74" ht="18.75" spans="1:7">
      <c r="A74" s="17"/>
      <c r="B74" s="18">
        <f t="shared" si="8"/>
        <v>6</v>
      </c>
      <c r="C74" s="19">
        <v>161</v>
      </c>
      <c r="D74" s="23" t="s">
        <v>51</v>
      </c>
      <c r="E74" s="21" t="str">
        <f>IF(C74="","",(LOOKUP(C74,[1]Entries!$A:$A,[1]Entries!$B:$B)))</f>
        <v>Isabella Mullins</v>
      </c>
      <c r="F74" s="22" t="str">
        <f>IF(C74="","",VLOOKUP(C74,[1]Entries!$A:$C,3,FALSE))</f>
        <v>Under 13G</v>
      </c>
      <c r="G74" s="19" t="str">
        <f>IF(C74="","",(LOOKUP(C74,[1]Entries!$A:$A,[1]Entries!$D:$D)))</f>
        <v>Middlesbrough AC (Mandale)</v>
      </c>
    </row>
    <row r="75" ht="18.75" spans="1:7">
      <c r="A75" s="17"/>
      <c r="B75" s="18"/>
      <c r="C75" s="19"/>
      <c r="D75" s="23"/>
      <c r="E75" s="21"/>
      <c r="F75" s="22"/>
      <c r="G75" s="19"/>
    </row>
    <row r="76" ht="18.75" spans="1:7">
      <c r="A76" s="17" t="s">
        <v>52</v>
      </c>
      <c r="B76" s="18">
        <v>1</v>
      </c>
      <c r="C76" s="19">
        <v>124</v>
      </c>
      <c r="D76" s="23" t="s">
        <v>53</v>
      </c>
      <c r="E76" s="21" t="str">
        <f>IF(C76="","",(LOOKUP(C76,[1]Entries!$A:$A,[1]Entries!$B:$B)))</f>
        <v>Charlie Stephenson</v>
      </c>
      <c r="F76" s="22" t="str">
        <f>IF(C76="","",VLOOKUP(C76,[1]Entries!$A:$C,3,FALSE))</f>
        <v>Senior M</v>
      </c>
      <c r="G76" s="19" t="str">
        <f>IF(C76="","",(LOOKUP(C76,[1]Entries!$A:$A,[1]Entries!$D:$D)))</f>
        <v>Richmond and Zetland Harriers</v>
      </c>
    </row>
    <row r="77" ht="18.75" spans="1:7">
      <c r="A77" s="17"/>
      <c r="B77" s="18">
        <f t="shared" ref="B77:B88" si="9">IF(ISNUMBER(B76),B76+1,1)</f>
        <v>2</v>
      </c>
      <c r="C77" s="19">
        <v>117</v>
      </c>
      <c r="D77" s="23" t="s">
        <v>54</v>
      </c>
      <c r="E77" s="21" t="str">
        <f>IF(C77="","",(LOOKUP(C77,[1]Entries!$A:$A,[1]Entries!$B:$B)))</f>
        <v>Filimon Eyob</v>
      </c>
      <c r="F77" s="22" t="str">
        <f>IF(C77="","",VLOOKUP(C77,[1]Entries!$A:$C,3,FALSE))</f>
        <v>Senior M</v>
      </c>
      <c r="G77" s="19" t="str">
        <f>IF(C77="","",(LOOKUP(C77,[1]Entries!$A:$A,[1]Entries!$D:$D)))</f>
        <v>TS harriers</v>
      </c>
    </row>
    <row r="78" ht="18.75" spans="1:7">
      <c r="A78" s="17"/>
      <c r="B78" s="18">
        <f t="shared" si="9"/>
        <v>3</v>
      </c>
      <c r="C78" s="19">
        <v>134</v>
      </c>
      <c r="D78" s="23" t="s">
        <v>55</v>
      </c>
      <c r="E78" s="21" t="str">
        <f>IF(C78="","",(LOOKUP(C78,[1]Entries!$A:$A,[1]Entries!$B:$B)))</f>
        <v>Jake Stephenson</v>
      </c>
      <c r="F78" s="22" t="str">
        <f>IF(C78="","",VLOOKUP(C78,[1]Entries!$A:$C,3,FALSE))</f>
        <v>Senior M</v>
      </c>
      <c r="G78" s="19" t="str">
        <f>IF(C78="","",(LOOKUP(C78,[1]Entries!$A:$A,[1]Entries!$D:$D)))</f>
        <v>Richmond and Zetland Harriers</v>
      </c>
    </row>
    <row r="79" ht="18.75" spans="1:7">
      <c r="A79" s="17"/>
      <c r="B79" s="18">
        <f t="shared" si="9"/>
        <v>4</v>
      </c>
      <c r="C79" s="19">
        <v>128</v>
      </c>
      <c r="D79" s="23" t="s">
        <v>56</v>
      </c>
      <c r="E79" s="24" t="s">
        <v>57</v>
      </c>
      <c r="F79" s="22" t="str">
        <f>IF(C79="","",VLOOKUP(C79,[1]Entries!$A:$C,3,FALSE))</f>
        <v>Senior M</v>
      </c>
      <c r="G79" s="19" t="str">
        <f>IF(C79="","",(LOOKUP(C79,[1]Entries!$A:$A,[1]Entries!$D:$D)))</f>
        <v>Newcastle University AC</v>
      </c>
    </row>
    <row r="80" ht="18.75" spans="1:7">
      <c r="A80" s="17"/>
      <c r="B80" s="18">
        <f t="shared" si="9"/>
        <v>5</v>
      </c>
      <c r="C80" s="19">
        <v>95</v>
      </c>
      <c r="D80" s="23" t="s">
        <v>58</v>
      </c>
      <c r="E80" s="21" t="str">
        <f>IF(C80="","",(LOOKUP(C80,[1]Entries!$A:$A,[1]Entries!$B:$B)))</f>
        <v>Dawit Asmelash</v>
      </c>
      <c r="F80" s="22" t="str">
        <f>IF(C80="","",VLOOKUP(C80,[1]Entries!$A:$C,3,FALSE))</f>
        <v>Under 15B</v>
      </c>
      <c r="G80" s="19" t="str">
        <f>IF(C80="","",(LOOKUP(C80,[1]Entries!$A:$A,[1]Entries!$D:$D)))</f>
        <v>TS Harriers</v>
      </c>
    </row>
    <row r="81" ht="18.75" spans="1:7">
      <c r="A81" s="17"/>
      <c r="B81" s="18">
        <f t="shared" si="9"/>
        <v>6</v>
      </c>
      <c r="C81" s="19">
        <v>158</v>
      </c>
      <c r="D81" s="23" t="s">
        <v>59</v>
      </c>
      <c r="E81" s="21" t="str">
        <f>IF(C81="","",(LOOKUP(C81,[1]Entries!$A:$A,[1]Entries!$B:$B)))</f>
        <v>Stephen McDougall</v>
      </c>
      <c r="F81" s="22" t="str">
        <f>IF(C81="","",VLOOKUP(C81,[1]Entries!$A:$C,3,FALSE))</f>
        <v>Senior M</v>
      </c>
      <c r="G81" s="19" t="str">
        <f>IF(C81="","",(LOOKUP(C81,[1]Entries!$A:$A,[1]Entries!$D:$D)))</f>
        <v>Middlesbrough &amp; Cleveland Harriers</v>
      </c>
    </row>
    <row r="82" ht="18.75" spans="1:7">
      <c r="A82" s="17"/>
      <c r="B82" s="18">
        <f t="shared" si="9"/>
        <v>7</v>
      </c>
      <c r="C82" s="19">
        <v>164</v>
      </c>
      <c r="D82" s="23" t="s">
        <v>60</v>
      </c>
      <c r="E82" s="21" t="str">
        <f>IF(C82="","",(LOOKUP(C82,[1]Entries!$A:$A,[1]Entries!$B:$B)))</f>
        <v>Luke Boothby</v>
      </c>
      <c r="F82" s="22" t="str">
        <f>IF(C82="","",VLOOKUP(C82,[1]Entries!$A:$C,3,FALSE))</f>
        <v>Under 17M</v>
      </c>
      <c r="G82" s="19" t="str">
        <f>IF(C82="","",(LOOKUP(C82,[1]Entries!$A:$A,[1]Entries!$D:$D)))</f>
        <v>Middlesbrough AC (Mandale)</v>
      </c>
    </row>
    <row r="83" ht="18.75" spans="1:7">
      <c r="A83" s="17"/>
      <c r="B83" s="18">
        <f t="shared" si="9"/>
        <v>8</v>
      </c>
      <c r="C83" s="19">
        <v>148</v>
      </c>
      <c r="D83" s="23" t="s">
        <v>61</v>
      </c>
      <c r="E83" s="21" t="str">
        <f>IF(C83="","",(LOOKUP(C83,[1]Entries!$A:$A,[1]Entries!$B:$B)))</f>
        <v>Dan Spencer</v>
      </c>
      <c r="F83" s="22" t="str">
        <f>IF(C83="","",VLOOKUP(C83,[1]Entries!$A:$C,3,FALSE))</f>
        <v>Senior M</v>
      </c>
      <c r="G83" s="19" t="str">
        <f>IF(C83="","",(LOOKUP(C83,[1]Entries!$A:$A,[1]Entries!$D:$D)))</f>
        <v>Richmond and Zetland Harriers</v>
      </c>
    </row>
    <row r="84" ht="18.75" spans="1:7">
      <c r="A84" s="17"/>
      <c r="B84" s="18">
        <f t="shared" si="9"/>
        <v>9</v>
      </c>
      <c r="C84" s="19">
        <v>89</v>
      </c>
      <c r="D84" s="23" t="s">
        <v>62</v>
      </c>
      <c r="E84" s="21" t="str">
        <f>IF(C84="","",(LOOKUP(C84,[1]Entries!$A:$A,[1]Entries!$B:$B)))</f>
        <v>Gary Atkinson</v>
      </c>
      <c r="F84" s="22" t="str">
        <f>IF(C84="","",VLOOKUP(C84,[1]Entries!$A:$C,3,FALSE))</f>
        <v>Senior M</v>
      </c>
      <c r="G84" s="19" t="str">
        <f>IF(C84="","",(LOOKUP(C84,[1]Entries!$A:$A,[1]Entries!$D:$D)))</f>
        <v>Evenwood Road Runners</v>
      </c>
    </row>
    <row r="85" ht="18.75" spans="1:7">
      <c r="A85" s="17"/>
      <c r="B85" s="18">
        <f t="shared" si="9"/>
        <v>10</v>
      </c>
      <c r="C85" s="19">
        <v>162</v>
      </c>
      <c r="D85" s="23" t="s">
        <v>63</v>
      </c>
      <c r="E85" s="21" t="str">
        <f>IF(C85="","",(LOOKUP(C85,[1]Entries!$A:$A,[1]Entries!$B:$B)))</f>
        <v>Mark Jackson</v>
      </c>
      <c r="F85" s="22" t="str">
        <f>IF(C85="","",VLOOKUP(C85,[1]Entries!$A:$C,3,FALSE))</f>
        <v>Senior M</v>
      </c>
      <c r="G85" s="19" t="str">
        <f>IF(C85="","",(LOOKUP(C85,[1]Entries!$A:$A,[1]Entries!$D:$D)))</f>
        <v>Middlesbrough &amp; Cleveland Harriers</v>
      </c>
    </row>
    <row r="86" ht="18.75" spans="1:7">
      <c r="A86" s="17"/>
      <c r="B86" s="18">
        <f t="shared" si="9"/>
        <v>11</v>
      </c>
      <c r="C86" s="19">
        <v>123</v>
      </c>
      <c r="D86" s="23" t="s">
        <v>64</v>
      </c>
      <c r="E86" s="21" t="str">
        <f>IF(C86="","",(LOOKUP(C86,[1]Entries!$A:$A,[1]Entries!$B:$B)))</f>
        <v>Niamh Adams</v>
      </c>
      <c r="F86" s="22" t="str">
        <f>IF(C86="","",VLOOKUP(C86,[1]Entries!$A:$C,3,FALSE))</f>
        <v>Under 15G</v>
      </c>
      <c r="G86" s="19" t="str">
        <f>IF(C86="","",(LOOKUP(C86,[1]Entries!$A:$A,[1]Entries!$D:$D)))</f>
        <v>Blyth Running Club</v>
      </c>
    </row>
    <row r="87" ht="18.75" spans="1:7">
      <c r="A87" s="17"/>
      <c r="B87" s="18">
        <f t="shared" si="9"/>
        <v>12</v>
      </c>
      <c r="C87" s="19">
        <v>170</v>
      </c>
      <c r="D87" s="23" t="s">
        <v>65</v>
      </c>
      <c r="E87" s="21" t="str">
        <f>IF(C87="","",(LOOKUP(C87,[1]Entries!$A:$A,[1]Entries!$B:$B)))</f>
        <v>Keith Bindoff</v>
      </c>
      <c r="F87" s="22" t="str">
        <f>IF(C87="","",VLOOKUP(C87,[1]Entries!$A:$C,3,FALSE))</f>
        <v>V40M</v>
      </c>
      <c r="G87" s="19" t="str">
        <f>IF(C87="","",(LOOKUP(C87,[1]Entries!$A:$A,[1]Entries!$D:$D)))</f>
        <v>Middlesbrough &amp; Cleveland Harriers</v>
      </c>
    </row>
    <row r="88" ht="18.75" spans="1:7">
      <c r="A88" s="17"/>
      <c r="B88" s="18">
        <f t="shared" si="9"/>
        <v>13</v>
      </c>
      <c r="C88" s="19">
        <v>167</v>
      </c>
      <c r="D88" s="23" t="s">
        <v>66</v>
      </c>
      <c r="E88" s="21" t="str">
        <f>IF(C88="","",(LOOKUP(C88,[1]Entries!$A:$A,[1]Entries!$B:$B)))</f>
        <v>Vincent Millan</v>
      </c>
      <c r="F88" s="22" t="str">
        <f>IF(C88="","",VLOOKUP(C88,[1]Entries!$A:$C,3,FALSE))</f>
        <v>Senior M</v>
      </c>
      <c r="G88" s="19" t="str">
        <f>IF(C88="","",(LOOKUP(C88,[1]Entries!$A:$A,[1]Entries!$D:$D)))</f>
        <v>Middlesbrough &amp; Cleveland Harriers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I3" sqref="I3"/>
    </sheetView>
  </sheetViews>
  <sheetFormatPr defaultColWidth="9.14285714285714" defaultRowHeight="15" outlineLevelCol="6"/>
  <cols>
    <col min="1" max="1" width="14.4285714285714" customWidth="1"/>
    <col min="2" max="2" width="5.85714285714286" customWidth="1"/>
    <col min="3" max="3" width="6.71428571428571" customWidth="1"/>
    <col min="4" max="4" width="8.28571428571429" customWidth="1"/>
    <col min="5" max="5" width="26.7142857142857" customWidth="1"/>
    <col min="6" max="6" width="14.4285714285714" customWidth="1"/>
    <col min="7" max="7" width="45.5714285714286" customWidth="1"/>
  </cols>
  <sheetData>
    <row r="1" ht="18.75" spans="1:7">
      <c r="A1" s="1" t="s">
        <v>0</v>
      </c>
      <c r="B1" s="2" t="s">
        <v>1</v>
      </c>
      <c r="C1" s="2" t="s">
        <v>2</v>
      </c>
      <c r="D1" s="2" t="s">
        <v>67</v>
      </c>
      <c r="E1" s="3" t="s">
        <v>4</v>
      </c>
      <c r="F1" s="3" t="s">
        <v>5</v>
      </c>
      <c r="G1" s="3" t="s">
        <v>6</v>
      </c>
    </row>
    <row r="2" ht="18.75" spans="1:7">
      <c r="A2" s="4" t="s">
        <v>68</v>
      </c>
      <c r="B2" s="5">
        <f>IF(ISNUMBER(#REF!),#REF!+1,1)</f>
        <v>1</v>
      </c>
      <c r="C2" s="6">
        <v>107</v>
      </c>
      <c r="D2" s="7">
        <v>13.34</v>
      </c>
      <c r="E2" s="8" t="str">
        <f>IF(C2="","",(LOOKUP(C2,[1]Entries!$A:$A,[1]Entries!$B:$B)))</f>
        <v>Theo Gowland</v>
      </c>
      <c r="F2" s="8" t="str">
        <f>IF(C2="","",VLOOKUP(C2,[1]Entries!$A:$C,3,FALSE))</f>
        <v>Under 13B</v>
      </c>
      <c r="G2" s="8" t="str">
        <f>IF(C2="","",(LOOKUP(C2,[1]Entries!$A:$A,[1]Entries!$D:$D)))</f>
        <v>Middlesbrough AC (Mandale)</v>
      </c>
    </row>
    <row r="3" ht="18.75" spans="1:7">
      <c r="A3" s="9"/>
      <c r="B3" s="10">
        <v>1</v>
      </c>
      <c r="C3" s="11">
        <v>146</v>
      </c>
      <c r="D3" s="12">
        <v>16.5</v>
      </c>
      <c r="E3" s="13" t="str">
        <f>IF(C3="","",(LOOKUP(C3,[1]Entries!$A:$A,[1]Entries!$B:$B)))</f>
        <v>Lily Kirby</v>
      </c>
      <c r="F3" s="8" t="str">
        <f>IF(C3="","",VLOOKUP(C3,[1]Entries!$A:$C,3,FALSE))</f>
        <v>Under 15G</v>
      </c>
      <c r="G3" s="13" t="str">
        <f>IF(C3="","",(LOOKUP(C3,[1]Entries!$A:$A,[1]Entries!$D:$D)))</f>
        <v>Middlesbrough AC (Mandale)</v>
      </c>
    </row>
    <row r="4" ht="18.75" spans="1:7">
      <c r="A4" s="9"/>
      <c r="B4" s="10">
        <f t="shared" ref="B4:B8" si="0">IF(ISNUMBER(B3),B3+1,1)</f>
        <v>2</v>
      </c>
      <c r="C4" s="11">
        <v>161</v>
      </c>
      <c r="D4" s="12">
        <v>10.09</v>
      </c>
      <c r="E4" s="13" t="str">
        <f>IF(C4="","",(LOOKUP(C4,[1]Entries!$A:$A,[1]Entries!$B:$B)))</f>
        <v>Isabella Mullins</v>
      </c>
      <c r="F4" s="8" t="str">
        <f>IF(C4="","",VLOOKUP(C4,[1]Entries!$A:$C,3,FALSE))</f>
        <v>Under 13G</v>
      </c>
      <c r="G4" s="13" t="str">
        <f>IF(C4="","",(LOOKUP(C4,[1]Entries!$A:$A,[1]Entries!$D:$D)))</f>
        <v>Middlesbrough AC (Mandale)</v>
      </c>
    </row>
    <row r="5" ht="18.75" spans="1:7">
      <c r="A5" s="9"/>
      <c r="B5" s="10">
        <f t="shared" si="0"/>
        <v>3</v>
      </c>
      <c r="C5" s="11">
        <v>113</v>
      </c>
      <c r="D5" s="12">
        <v>7.81</v>
      </c>
      <c r="E5" s="13" t="str">
        <f>IF(C5="","",(LOOKUP(C5,[1]Entries!$A:$A,[1]Entries!$B:$B)))</f>
        <v>Summer Swift</v>
      </c>
      <c r="F5" s="8" t="str">
        <f>IF(C5="","",VLOOKUP(C5,[1]Entries!$A:$C,3,FALSE))</f>
        <v>Under 15G</v>
      </c>
      <c r="G5" s="13" t="str">
        <f>IF(C5="","",(LOOKUP(C5,[1]Entries!$A:$A,[1]Entries!$D:$D)))</f>
        <v>Middlesbrough AC (Mandale)</v>
      </c>
    </row>
    <row r="6" ht="18.75" spans="1:7">
      <c r="A6" s="9"/>
      <c r="B6" s="10">
        <v>1</v>
      </c>
      <c r="C6" s="11">
        <v>96</v>
      </c>
      <c r="D6" s="12">
        <v>25.25</v>
      </c>
      <c r="E6" s="13" t="str">
        <f>IF(C6="","",(LOOKUP(C6,[1]Entries!$A:$A,[1]Entries!$B:$B)))</f>
        <v>Jack Ord</v>
      </c>
      <c r="F6" s="8" t="str">
        <f>IF(C6="","",VLOOKUP(C6,[1]Entries!$A:$C,3,FALSE))</f>
        <v>Under 15B</v>
      </c>
      <c r="G6" s="13" t="str">
        <f>IF(C6="","",(LOOKUP(C6,[1]Entries!$A:$A,[1]Entries!$D:$D)))</f>
        <v>Hartlepool Athletics Club</v>
      </c>
    </row>
    <row r="7" ht="18.75" spans="1:7">
      <c r="A7" s="9"/>
      <c r="B7" s="10">
        <v>1</v>
      </c>
      <c r="C7" s="11">
        <v>112</v>
      </c>
      <c r="D7" s="12">
        <v>20.26</v>
      </c>
      <c r="E7" s="13" t="str">
        <f>IF(C7="","",(LOOKUP(C7,[1]Entries!$A:$A,[1]Entries!$B:$B)))</f>
        <v>Andrew Simpson</v>
      </c>
      <c r="F7" s="8" t="str">
        <f>IF(C7="","",VLOOKUP(C7,[1]Entries!$A:$C,3,FALSE))</f>
        <v>Senior M</v>
      </c>
      <c r="G7" s="13" t="str">
        <f>IF(C7="","",(LOOKUP(C7,[1]Entries!$A:$A,[1]Entries!$D:$D)))</f>
        <v>Middlesbrough AC (Mandale)</v>
      </c>
    </row>
    <row r="8" ht="18.75" spans="1:7">
      <c r="A8" s="9"/>
      <c r="B8" s="10">
        <f t="shared" si="0"/>
        <v>2</v>
      </c>
      <c r="C8" s="11">
        <v>147</v>
      </c>
      <c r="D8" s="12">
        <v>9.52</v>
      </c>
      <c r="E8" s="13" t="str">
        <f>IF(C8="","",(LOOKUP(C8,[1]Entries!$A:$A,[1]Entries!$B:$B)))</f>
        <v>Aaron Keys</v>
      </c>
      <c r="F8" s="8" t="str">
        <f>IF(C8="","",VLOOKUP(C8,[1]Entries!$A:$C,3,FALSE))</f>
        <v>Senior M</v>
      </c>
      <c r="G8" s="13" t="str">
        <f>IF(C8="","",(LOOKUP(C8,[1]Entries!$A:$A,[1]Entries!$D:$D)))</f>
        <v>Middlesbrough &amp; Cleveland Harriers</v>
      </c>
    </row>
    <row r="9" ht="18.75" spans="1:7">
      <c r="A9" s="9"/>
      <c r="B9" s="10"/>
      <c r="C9" s="11"/>
      <c r="D9" s="12"/>
      <c r="E9" s="13"/>
      <c r="F9" s="8"/>
      <c r="G9" s="13"/>
    </row>
    <row r="10" ht="18.75" spans="1:7">
      <c r="A10" s="9" t="s">
        <v>69</v>
      </c>
      <c r="B10" s="10">
        <v>1</v>
      </c>
      <c r="C10" s="11">
        <v>120</v>
      </c>
      <c r="D10" s="12">
        <v>11.35</v>
      </c>
      <c r="E10" s="13" t="str">
        <f>IF(C10="","",(LOOKUP(C10,[1]Entries!$A:$A,[1]Entries!$B:$B)))</f>
        <v>Ryan Harbron</v>
      </c>
      <c r="F10" s="8" t="str">
        <f>IF(C10="","",VLOOKUP(C10,[1]Entries!$A:$C,3,FALSE))</f>
        <v>Under 11B</v>
      </c>
      <c r="G10" s="13" t="str">
        <f>IF(C10="","",(LOOKUP(C10,[1]Entries!$A:$A,[1]Entries!$D:$D)))</f>
        <v>Middlesbrough AC (Mandale)</v>
      </c>
    </row>
    <row r="11" ht="18.75" spans="1:7">
      <c r="A11" s="9"/>
      <c r="B11" s="10">
        <f t="shared" ref="B11:B15" si="1">IF(ISNUMBER(B10),B10+1,1)</f>
        <v>2</v>
      </c>
      <c r="C11" s="11">
        <v>92</v>
      </c>
      <c r="D11" s="12">
        <v>11.24</v>
      </c>
      <c r="E11" s="13" t="str">
        <f>IF(C11="","",(LOOKUP(C11,[1]Entries!$A:$A,[1]Entries!$B:$B)))</f>
        <v>Rohan McBean</v>
      </c>
      <c r="F11" s="8" t="str">
        <f>IF(C11="","",VLOOKUP(C11,[1]Entries!$A:$C,3,FALSE))</f>
        <v>Under 11B</v>
      </c>
      <c r="G11" s="13" t="str">
        <f>IF(C11="","",(LOOKUP(C11,[1]Entries!$A:$A,[1]Entries!$D:$D)))</f>
        <v>Hartlepool Athletics Club</v>
      </c>
    </row>
    <row r="12" ht="18.75" spans="1:7">
      <c r="A12" s="9"/>
      <c r="B12" s="10">
        <f t="shared" si="1"/>
        <v>3</v>
      </c>
      <c r="C12" s="11">
        <v>94</v>
      </c>
      <c r="D12" s="12">
        <v>6.6</v>
      </c>
      <c r="E12" s="13" t="str">
        <f>IF(C12="","",(LOOKUP(C12,[1]Entries!$A:$A,[1]Entries!$B:$B)))</f>
        <v>Reuben Grayson</v>
      </c>
      <c r="F12" s="8" t="str">
        <f>IF(C12="","",VLOOKUP(C12,[1]Entries!$A:$C,3,FALSE))</f>
        <v>Under 13B</v>
      </c>
      <c r="G12" s="13" t="str">
        <f>IF(C12="","",(LOOKUP(C12,[1]Entries!$A:$A,[1]Entries!$D:$D)))</f>
        <v>Hartlepool Athletics Club</v>
      </c>
    </row>
    <row r="13" ht="18.75" spans="1:7">
      <c r="A13" s="9"/>
      <c r="B13" s="10">
        <f t="shared" si="1"/>
        <v>4</v>
      </c>
      <c r="C13" s="11">
        <v>122</v>
      </c>
      <c r="D13" s="12">
        <v>6.11</v>
      </c>
      <c r="E13" s="13" t="str">
        <f>IF(C13="","",(LOOKUP(C13,[1]Entries!$A:$A,[1]Entries!$B:$B)))</f>
        <v>Daniel Kay</v>
      </c>
      <c r="F13" s="8" t="str">
        <f>IF(C13="","",VLOOKUP(C13,[1]Entries!$A:$C,3,FALSE))</f>
        <v>Under 11B</v>
      </c>
      <c r="G13" s="13" t="str">
        <f>IF(C13="","",(LOOKUP(C13,[1]Entries!$A:$A,[1]Entries!$D:$D)))</f>
        <v>Middlesbrough AC (Mandale)</v>
      </c>
    </row>
    <row r="14" ht="18.75" spans="1:7">
      <c r="A14" s="9"/>
      <c r="B14" s="10">
        <f t="shared" si="1"/>
        <v>5</v>
      </c>
      <c r="C14" s="11">
        <v>126</v>
      </c>
      <c r="D14" s="12">
        <v>6.07</v>
      </c>
      <c r="E14" s="13" t="str">
        <f>IF(C14="","",(LOOKUP(C14,[1]Entries!$A:$A,[1]Entries!$B:$B)))</f>
        <v>Ben Iceton</v>
      </c>
      <c r="F14" s="8" t="str">
        <f>IF(C14="","",VLOOKUP(C14,[1]Entries!$A:$C,3,FALSE))</f>
        <v>Under 11B</v>
      </c>
      <c r="G14" s="13" t="str">
        <f>IF(C14="","",(LOOKUP(C14,[1]Entries!$A:$A,[1]Entries!$D:$D)))</f>
        <v>Middlesbrough AC (Mandale)</v>
      </c>
    </row>
    <row r="15" ht="18.75" spans="1:7">
      <c r="A15" s="9"/>
      <c r="B15" s="10">
        <f t="shared" si="1"/>
        <v>6</v>
      </c>
      <c r="C15" s="11">
        <v>156</v>
      </c>
      <c r="D15" s="12">
        <v>3.11</v>
      </c>
      <c r="E15" s="13" t="str">
        <f>IF(C15="","",(LOOKUP(C15,[1]Entries!$A:$A,[1]Entries!$B:$B)))</f>
        <v>Riley Swift</v>
      </c>
      <c r="F15" s="8" t="str">
        <f>IF(C15="","",VLOOKUP(C15,[1]Entries!$A:$C,3,FALSE))</f>
        <v>Under 11B</v>
      </c>
      <c r="G15" s="13" t="str">
        <f>IF(C15="","",(LOOKUP(C15,[1]Entries!$A:$A,[1]Entries!$D:$D)))</f>
        <v>Middlesbrough AC (Mandale)</v>
      </c>
    </row>
    <row r="16" ht="18.75" spans="1:7">
      <c r="A16" s="9"/>
      <c r="B16" s="10"/>
      <c r="C16" s="11"/>
      <c r="D16" s="12"/>
      <c r="E16" s="13"/>
      <c r="F16" s="8"/>
      <c r="G16" s="13"/>
    </row>
    <row r="17" ht="18.75" spans="1:7">
      <c r="A17" s="9" t="s">
        <v>70</v>
      </c>
      <c r="B17" s="10">
        <v>1</v>
      </c>
      <c r="C17" s="11">
        <v>110</v>
      </c>
      <c r="D17" s="12">
        <v>7.1</v>
      </c>
      <c r="E17" s="13" t="str">
        <f>IF(C17="","",(LOOKUP(C17,[1]Entries!$A:$A,[1]Entries!$B:$B)))</f>
        <v>Evelynne Metcalfe</v>
      </c>
      <c r="F17" s="8" t="str">
        <f>IF(C17="","",VLOOKUP(C17,[1]Entries!$A:$C,3,FALSE))</f>
        <v>Under 11G</v>
      </c>
      <c r="G17" s="13" t="str">
        <f>IF(C17="","",(LOOKUP(C17,[1]Entries!$A:$A,[1]Entries!$D:$D)))</f>
        <v>Loftus and Whitby AC</v>
      </c>
    </row>
    <row r="18" ht="18.75" spans="1:7">
      <c r="A18" s="9"/>
      <c r="B18" s="10">
        <f t="shared" ref="B18:B25" si="2">IF(ISNUMBER(B17),B17+1,1)</f>
        <v>2</v>
      </c>
      <c r="C18" s="11">
        <v>160</v>
      </c>
      <c r="D18" s="12">
        <v>6.32</v>
      </c>
      <c r="E18" s="13" t="str">
        <f>IF(C18="","",(LOOKUP(C18,[1]Entries!$A:$A,[1]Entries!$B:$B)))</f>
        <v>Blossom Dunning</v>
      </c>
      <c r="F18" s="8" t="str">
        <f>IF(C18="","",VLOOKUP(C18,[1]Entries!$A:$C,3,FALSE))</f>
        <v>Under 11G</v>
      </c>
      <c r="G18" s="13" t="str">
        <f>IF(C18="","",(LOOKUP(C18,[1]Entries!$A:$A,[1]Entries!$D:$D)))</f>
        <v>Middlesbrough AC (Mandale)</v>
      </c>
    </row>
    <row r="19" ht="18.75" spans="1:7">
      <c r="A19" s="9"/>
      <c r="B19" s="10">
        <f t="shared" si="2"/>
        <v>3</v>
      </c>
      <c r="C19" s="11">
        <v>109</v>
      </c>
      <c r="D19" s="12">
        <v>6.23</v>
      </c>
      <c r="E19" s="13" t="str">
        <f>IF(C19="","",(LOOKUP(C19,[1]Entries!$A:$A,[1]Entries!$B:$B)))</f>
        <v>Nanci Dyche</v>
      </c>
      <c r="F19" s="8" t="str">
        <f>IF(C19="","",VLOOKUP(C19,[1]Entries!$A:$C,3,FALSE))</f>
        <v>Under 11G</v>
      </c>
      <c r="G19" s="13" t="str">
        <f>IF(C19="","",(LOOKUP(C19,[1]Entries!$A:$A,[1]Entries!$D:$D)))</f>
        <v>Middlesbrough AC (Mandale)</v>
      </c>
    </row>
    <row r="20" ht="18.75" spans="1:7">
      <c r="A20" s="9"/>
      <c r="B20" s="10">
        <f t="shared" si="2"/>
        <v>4</v>
      </c>
      <c r="C20" s="11">
        <v>150</v>
      </c>
      <c r="D20" s="12">
        <v>5.83</v>
      </c>
      <c r="E20" s="13" t="str">
        <f>IF(C20="","",(LOOKUP(C20,[1]Entries!$A:$A,[1]Entries!$B:$B)))</f>
        <v>Valentina Tomlinson</v>
      </c>
      <c r="F20" s="8" t="s">
        <v>29</v>
      </c>
      <c r="G20" s="13" t="str">
        <f>IF(C20="","",(LOOKUP(C20,[1]Entries!$A:$A,[1]Entries!$D:$D)))</f>
        <v>Middlesbrough AC (Mandale)</v>
      </c>
    </row>
    <row r="21" ht="18.75" spans="1:7">
      <c r="A21" s="9"/>
      <c r="B21" s="10">
        <f t="shared" si="2"/>
        <v>5</v>
      </c>
      <c r="C21" s="11">
        <v>143</v>
      </c>
      <c r="D21" s="12">
        <v>5.72</v>
      </c>
      <c r="E21" s="13" t="str">
        <f>IF(C21="","",(LOOKUP(C21,[1]Entries!$A:$A,[1]Entries!$B:$B)))</f>
        <v>Fearne Staveley</v>
      </c>
      <c r="F21" s="8" t="str">
        <f>IF(C21="","",VLOOKUP(C21,[1]Entries!$A:$C,3,FALSE))</f>
        <v>Under 11G</v>
      </c>
      <c r="G21" s="13" t="str">
        <f>IF(C21="","",(LOOKUP(C21,[1]Entries!$A:$A,[1]Entries!$D:$D)))</f>
        <v>Hartlepool Athletics Club</v>
      </c>
    </row>
    <row r="22" ht="18.75" spans="1:7">
      <c r="A22" s="9"/>
      <c r="B22" s="10">
        <f t="shared" si="2"/>
        <v>6</v>
      </c>
      <c r="C22" s="11">
        <v>144</v>
      </c>
      <c r="D22" s="12">
        <v>5.39</v>
      </c>
      <c r="E22" s="13" t="str">
        <f>IF(C22="","",(LOOKUP(C22,[1]Entries!$A:$A,[1]Entries!$B:$B)))</f>
        <v>Phoebe Wilson</v>
      </c>
      <c r="F22" s="8" t="str">
        <f>IF(C22="","",VLOOKUP(C22,[1]Entries!$A:$C,3,FALSE))</f>
        <v>Under 11G</v>
      </c>
      <c r="G22" s="13" t="str">
        <f>IF(C22="","",(LOOKUP(C22,[1]Entries!$A:$A,[1]Entries!$D:$D)))</f>
        <v>Middlesbrough AC (Mandale)</v>
      </c>
    </row>
    <row r="23" ht="18.75" spans="1:7">
      <c r="A23" s="9"/>
      <c r="B23" s="10">
        <f t="shared" si="2"/>
        <v>7</v>
      </c>
      <c r="C23" s="11">
        <v>151</v>
      </c>
      <c r="D23" s="12">
        <v>5.39</v>
      </c>
      <c r="E23" s="13" t="str">
        <f>IF(C23="","",(LOOKUP(C23,[1]Entries!$A:$A,[1]Entries!$B:$B)))</f>
        <v>Flora Dixon</v>
      </c>
      <c r="F23" s="8" t="s">
        <v>29</v>
      </c>
      <c r="G23" s="13" t="str">
        <f>IF(C23="","",(LOOKUP(C23,[1]Entries!$A:$A,[1]Entries!$D:$D)))</f>
        <v>Middlesbrough AC (Mandale)</v>
      </c>
    </row>
    <row r="24" ht="18.75" spans="1:7">
      <c r="A24" s="9"/>
      <c r="B24" s="10">
        <f t="shared" si="2"/>
        <v>8</v>
      </c>
      <c r="C24" s="11">
        <v>108</v>
      </c>
      <c r="D24" s="12">
        <v>4.73</v>
      </c>
      <c r="E24" s="13" t="str">
        <f>IF(C24="","",(LOOKUP(C24,[1]Entries!$A:$A,[1]Entries!$B:$B)))</f>
        <v>Maddie Gowland</v>
      </c>
      <c r="F24" s="8" t="str">
        <f>IF(C24="","",VLOOKUP(C24,[1]Entries!$A:$C,3,FALSE))</f>
        <v>Under 11G</v>
      </c>
      <c r="G24" s="13" t="str">
        <f>IF(C24="","",(LOOKUP(C24,[1]Entries!$A:$A,[1]Entries!$D:$D)))</f>
        <v>Middlesbrough AC (Mandale)</v>
      </c>
    </row>
    <row r="25" ht="18.75" spans="1:7">
      <c r="A25" s="9"/>
      <c r="B25" s="10">
        <f t="shared" si="2"/>
        <v>9</v>
      </c>
      <c r="C25" s="11">
        <v>165</v>
      </c>
      <c r="D25" s="12">
        <v>3.97</v>
      </c>
      <c r="E25" s="13" t="str">
        <f>IF(C25="","",(LOOKUP(C25,[1]Entries!$A:$A,[1]Entries!$B:$B)))</f>
        <v>Franchesca Burns</v>
      </c>
      <c r="F25" s="8" t="str">
        <f>IF(C25="","",VLOOKUP(C25,[1]Entries!$A:$C,3,FALSE))</f>
        <v>Under 11G</v>
      </c>
      <c r="G25" s="13" t="str">
        <f>IF(C25="","",(LOOKUP(C25,[1]Entries!$A:$A,[1]Entries!$D:$D)))</f>
        <v>Middlesbrough AC (Mandale)</v>
      </c>
    </row>
    <row r="26" ht="18.75" spans="1:7">
      <c r="A26" s="9"/>
      <c r="B26" s="10"/>
      <c r="C26" s="11"/>
      <c r="D26" s="12"/>
      <c r="E26" s="13"/>
      <c r="F26" s="8"/>
      <c r="G26" s="13"/>
    </row>
    <row r="27" ht="18.75" spans="1:7">
      <c r="A27" s="9" t="s">
        <v>71</v>
      </c>
      <c r="B27" s="10">
        <v>1</v>
      </c>
      <c r="C27" s="11">
        <v>166</v>
      </c>
      <c r="D27" s="12">
        <v>21.12</v>
      </c>
      <c r="E27" s="13" t="str">
        <f>IF(C27="","",(LOOKUP(C27,[1]Entries!$A:$A,[1]Entries!$B:$B)))</f>
        <v>Jack Wood</v>
      </c>
      <c r="F27" s="8" t="str">
        <f>IF(C27="","",VLOOKUP(C27,[1]Entries!$A:$C,3,FALSE))</f>
        <v>Under 17M</v>
      </c>
      <c r="G27" s="13" t="str">
        <f>IF(C27="","",(LOOKUP(C27,[1]Entries!$A:$A,[1]Entries!$D:$D)))</f>
        <v>Darlington Harriers AC</v>
      </c>
    </row>
    <row r="28" ht="18.75" spans="1:7">
      <c r="A28" s="9"/>
      <c r="B28" s="10">
        <f t="shared" ref="B28:B30" si="3">IF(ISNUMBER(B27),B27+1,1)</f>
        <v>2</v>
      </c>
      <c r="C28" s="11">
        <v>37</v>
      </c>
      <c r="D28" s="12">
        <v>34.51</v>
      </c>
      <c r="E28" s="13" t="str">
        <f>IF(C28="","",(LOOKUP(C28,[1]Entries!$A:$A,[1]Entries!$B:$B)))</f>
        <v>John Wiles</v>
      </c>
      <c r="F28" s="8" t="str">
        <f>IF(C28="","",VLOOKUP(C28,[1]Entries!$A:$C,3,FALSE))</f>
        <v>V70M</v>
      </c>
      <c r="G28" s="13" t="str">
        <f>IF(C28="","",(LOOKUP(C28,[1]Entries!$A:$A,[1]Entries!$D:$D)))</f>
        <v>NEVAC</v>
      </c>
    </row>
    <row r="29" ht="18.75" spans="1:7">
      <c r="A29" s="9"/>
      <c r="B29" s="10">
        <f t="shared" si="3"/>
        <v>3</v>
      </c>
      <c r="C29" s="11">
        <v>163</v>
      </c>
      <c r="D29" s="12">
        <v>31.42</v>
      </c>
      <c r="E29" s="13" t="str">
        <f>IF(C29="","",(LOOKUP(C29,[1]Entries!$A:$A,[1]Entries!$B:$B)))</f>
        <v>Paul Young</v>
      </c>
      <c r="F29" s="8" t="str">
        <f>IF(C29="","",VLOOKUP(C29,[1]Entries!$A:$C,3,FALSE))</f>
        <v>Senior M</v>
      </c>
      <c r="G29" s="13" t="str">
        <f>IF(C29="","",(LOOKUP(C29,[1]Entries!$A:$A,[1]Entries!$D:$D)))</f>
        <v>Middlesbrough &amp; Cleveland Harriers</v>
      </c>
    </row>
    <row r="30" ht="18.75" spans="1:7">
      <c r="A30" s="9"/>
      <c r="B30" s="10">
        <f t="shared" si="3"/>
        <v>4</v>
      </c>
      <c r="C30" s="11">
        <v>112</v>
      </c>
      <c r="D30" s="12">
        <v>15.24</v>
      </c>
      <c r="E30" s="13" t="str">
        <f>IF(C30="","",(LOOKUP(C30,[1]Entries!$A:$A,[1]Entries!$B:$B)))</f>
        <v>Andrew Simpson</v>
      </c>
      <c r="F30" s="8" t="str">
        <f>IF(C30="","",VLOOKUP(C30,[1]Entries!$A:$C,3,FALSE))</f>
        <v>Senior M</v>
      </c>
      <c r="G30" s="13" t="str">
        <f>IF(C30="","",(LOOKUP(C30,[1]Entries!$A:$A,[1]Entries!$D:$D)))</f>
        <v>Middlesbrough AC (Mandale)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Track Results</vt:lpstr>
      <vt:lpstr>Field Results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2023-07-19T06:40:22Z</dcterms:created>
  <dcterms:modified xsi:type="dcterms:W3CDTF">2023-07-19T07:28:58Z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CB2633531DEF425E83BB512018F87A93</vt:lpwstr>
  </property>
  <property fmtid="{D5CDD505-2E9C-101B-9397-08002B2CF9AE}" pid="3" name="KSOProductBuildVer">
    <vt:lpwstr>2057-11.2.0.11537</vt:lpwstr>
  </property>
</Properties>
</file>